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orgia/Desktop/Thesis/Thesis report/Per stampa/"/>
    </mc:Choice>
  </mc:AlternateContent>
  <xr:revisionPtr revIDLastSave="0" documentId="13_ncr:1_{67A77F10-0FF5-0841-BF24-F569017B158F}" xr6:coauthVersionLast="47" xr6:coauthVersionMax="47" xr10:uidLastSave="{00000000-0000-0000-0000-000000000000}"/>
  <bookViews>
    <workbookView xWindow="0" yWindow="0" windowWidth="17200" windowHeight="16760" xr2:uid="{87F39CB5-BB46-3143-9F67-F561CA15341F}"/>
  </bookViews>
  <sheets>
    <sheet name="Fi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6" i="3" l="1"/>
  <c r="N96" i="3"/>
  <c r="L96" i="3"/>
  <c r="J96" i="3"/>
  <c r="J98" i="3" s="1"/>
  <c r="I32" i="3"/>
  <c r="I34" i="3" s="1"/>
  <c r="G194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G171" i="3"/>
  <c r="F171" i="3"/>
  <c r="O64" i="3"/>
  <c r="O66" i="3" s="1"/>
  <c r="O160" i="3"/>
  <c r="O162" i="3" s="1"/>
  <c r="N160" i="3"/>
  <c r="N162" i="3" s="1"/>
  <c r="M160" i="3"/>
  <c r="M162" i="3" s="1"/>
  <c r="L160" i="3"/>
  <c r="L162" i="3" s="1"/>
  <c r="K160" i="3"/>
  <c r="K162" i="3" s="1"/>
  <c r="J160" i="3"/>
  <c r="J162" i="3" s="1"/>
  <c r="I160" i="3"/>
  <c r="I162" i="3" s="1"/>
  <c r="P160" i="3"/>
  <c r="P162" i="3" s="1"/>
  <c r="N128" i="3"/>
  <c r="N130" i="3" s="1"/>
  <c r="M128" i="3"/>
  <c r="M130" i="3" s="1"/>
  <c r="L128" i="3"/>
  <c r="L130" i="3" s="1"/>
  <c r="K128" i="3"/>
  <c r="K130" i="3" s="1"/>
  <c r="J128" i="3"/>
  <c r="J130" i="3" s="1"/>
  <c r="I128" i="3"/>
  <c r="I130" i="3" s="1"/>
  <c r="G130" i="3" s="1"/>
  <c r="P128" i="3"/>
  <c r="P130" i="3" s="1"/>
  <c r="O128" i="3"/>
  <c r="O130" i="3" s="1"/>
  <c r="L98" i="3"/>
  <c r="I96" i="3"/>
  <c r="I98" i="3" s="1"/>
  <c r="P96" i="3"/>
  <c r="P98" i="3" s="1"/>
  <c r="O98" i="3"/>
  <c r="N98" i="3"/>
  <c r="M96" i="3"/>
  <c r="M98" i="3" s="1"/>
  <c r="K96" i="3"/>
  <c r="K98" i="3" s="1"/>
  <c r="J64" i="3"/>
  <c r="J66" i="3" s="1"/>
  <c r="I64" i="3"/>
  <c r="I66" i="3" s="1"/>
  <c r="P64" i="3"/>
  <c r="P66" i="3" s="1"/>
  <c r="N64" i="3"/>
  <c r="N66" i="3" s="1"/>
  <c r="M64" i="3"/>
  <c r="M66" i="3" s="1"/>
  <c r="L64" i="3"/>
  <c r="L66" i="3" s="1"/>
  <c r="K64" i="3"/>
  <c r="K66" i="3" s="1"/>
  <c r="J32" i="3"/>
  <c r="P32" i="3"/>
  <c r="P34" i="3" s="1"/>
  <c r="O32" i="3"/>
  <c r="O34" i="3" s="1"/>
  <c r="N32" i="3"/>
  <c r="N34" i="3" s="1"/>
  <c r="M32" i="3"/>
  <c r="M34" i="3" s="1"/>
  <c r="L32" i="3"/>
  <c r="L34" i="3" s="1"/>
  <c r="K32" i="3"/>
  <c r="K34" i="3" s="1"/>
  <c r="G66" i="3" l="1"/>
  <c r="G162" i="3"/>
  <c r="G98" i="3"/>
  <c r="J34" i="3"/>
  <c r="G34" i="3" s="1"/>
</calcChain>
</file>

<file path=xl/sharedStrings.xml><?xml version="1.0" encoding="utf-8"?>
<sst xmlns="http://schemas.openxmlformats.org/spreadsheetml/2006/main" count="1094" uniqueCount="70">
  <si>
    <t>Hyperparameters</t>
  </si>
  <si>
    <t>#hidden neurons</t>
  </si>
  <si>
    <t>#hidden layers</t>
  </si>
  <si>
    <t>#epochs</t>
  </si>
  <si>
    <t>Validation accuracy</t>
  </si>
  <si>
    <t>Test accuracy</t>
  </si>
  <si>
    <t>Validation loss</t>
  </si>
  <si>
    <t>20_NO</t>
  </si>
  <si>
    <t>39_SI</t>
  </si>
  <si>
    <t>7_NO</t>
  </si>
  <si>
    <t>52_NO</t>
  </si>
  <si>
    <t>75_SI</t>
  </si>
  <si>
    <t>32_SI</t>
  </si>
  <si>
    <t>73_SI</t>
  </si>
  <si>
    <t>59_SI</t>
  </si>
  <si>
    <t>No</t>
  </si>
  <si>
    <t>Si</t>
  </si>
  <si>
    <t>Test predictions</t>
  </si>
  <si>
    <t>Hyperparameters tuning</t>
  </si>
  <si>
    <t>5-fold cross-validation</t>
  </si>
  <si>
    <t>Attempt</t>
  </si>
  <si>
    <t>Classes</t>
  </si>
  <si>
    <t>Correct predictions</t>
  </si>
  <si>
    <t>Total predictions</t>
  </si>
  <si>
    <t>Accuracy per image</t>
  </si>
  <si>
    <t>Validation</t>
  </si>
  <si>
    <t>Test set 1</t>
  </si>
  <si>
    <t>Test set 2</t>
  </si>
  <si>
    <t>74_SI</t>
  </si>
  <si>
    <t>47_NO</t>
  </si>
  <si>
    <t>37_SI</t>
  </si>
  <si>
    <t>45_SI</t>
  </si>
  <si>
    <t>61_SI</t>
  </si>
  <si>
    <t>54_NO</t>
  </si>
  <si>
    <t>10_SI</t>
  </si>
  <si>
    <t>8_NO</t>
  </si>
  <si>
    <t>1_NO</t>
  </si>
  <si>
    <t>17_NO</t>
  </si>
  <si>
    <t>21_SI</t>
  </si>
  <si>
    <t>25_NO</t>
  </si>
  <si>
    <t>31_SI</t>
  </si>
  <si>
    <t>56_SI</t>
  </si>
  <si>
    <t>64_SI</t>
  </si>
  <si>
    <t>71_SI</t>
  </si>
  <si>
    <t>SI</t>
  </si>
  <si>
    <t>Test set 3</t>
  </si>
  <si>
    <t>Test set 4</t>
  </si>
  <si>
    <t>23_SI</t>
  </si>
  <si>
    <t>40_SI</t>
  </si>
  <si>
    <t>62_SI</t>
  </si>
  <si>
    <t>49_NO</t>
  </si>
  <si>
    <t>19_NO</t>
  </si>
  <si>
    <t>2_NO</t>
  </si>
  <si>
    <t>69_SI</t>
  </si>
  <si>
    <t>9_SI</t>
  </si>
  <si>
    <t>Test set 5</t>
  </si>
  <si>
    <t>55_NO</t>
  </si>
  <si>
    <t>26_NO</t>
  </si>
  <si>
    <t>58_SI</t>
  </si>
  <si>
    <t>43_SI</t>
  </si>
  <si>
    <t>77_SI</t>
  </si>
  <si>
    <t>22_SI</t>
  </si>
  <si>
    <t>13_NO</t>
  </si>
  <si>
    <t>12_SI</t>
  </si>
  <si>
    <t>Averages of validation and test accuracies over the different test sets for each model configuration</t>
  </si>
  <si>
    <t>Configurations</t>
  </si>
  <si>
    <t>Average accuracies</t>
  </si>
  <si>
    <t>Configuration</t>
  </si>
  <si>
    <t xml:space="preserve"> </t>
  </si>
  <si>
    <t>Averages of validation and test accuracies over the different test sets for the best model configurations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</si>
</sst>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32"/>
      <color rgb="FF1B2A47"/>
      <name val="Baskerville"/>
      <family val="1"/>
    </font>
    <font>
      <sz val="12"/>
      <color rgb="FF1A2947"/>
      <name val="Calibri"/>
      <family val="2"/>
      <scheme val="minor"/>
    </font>
    <font>
      <b/>
      <sz val="12"/>
      <color rgb="FF1A2947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A9D08D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1A2947"/>
      </left>
      <right style="medium">
        <color rgb="FF1A2947"/>
      </right>
      <top/>
      <bottom/>
      <diagonal/>
    </border>
    <border>
      <left style="medium">
        <color rgb="FF1A2947"/>
      </left>
      <right style="medium">
        <color rgb="FF1A2947"/>
      </right>
      <top/>
      <bottom style="medium">
        <color rgb="FF1A2947"/>
      </bottom>
      <diagonal/>
    </border>
    <border>
      <left style="medium">
        <color rgb="FF1A2947"/>
      </left>
      <right/>
      <top style="medium">
        <color rgb="FF1A2947"/>
      </top>
      <bottom style="thin">
        <color indexed="64"/>
      </bottom>
      <diagonal/>
    </border>
    <border>
      <left style="medium">
        <color rgb="FF1A2947"/>
      </left>
      <right/>
      <top/>
      <bottom/>
      <diagonal/>
    </border>
    <border>
      <left style="medium">
        <color rgb="FF1A2947"/>
      </left>
      <right/>
      <top/>
      <bottom style="medium">
        <color rgb="FF1A2947"/>
      </bottom>
      <diagonal/>
    </border>
    <border>
      <left/>
      <right style="medium">
        <color rgb="FF1A2947"/>
      </right>
      <top/>
      <bottom/>
      <diagonal/>
    </border>
    <border>
      <left/>
      <right/>
      <top/>
      <bottom style="medium">
        <color rgb="FF1A2947"/>
      </bottom>
      <diagonal/>
    </border>
    <border>
      <left/>
      <right style="medium">
        <color rgb="FF1A2947"/>
      </right>
      <top/>
      <bottom style="medium">
        <color rgb="FF1A2947"/>
      </bottom>
      <diagonal/>
    </border>
    <border>
      <left style="medium">
        <color rgb="FF1A2947"/>
      </left>
      <right/>
      <top style="medium">
        <color rgb="FF1A2947"/>
      </top>
      <bottom/>
      <diagonal/>
    </border>
    <border>
      <left/>
      <right/>
      <top style="medium">
        <color rgb="FF1A2947"/>
      </top>
      <bottom/>
      <diagonal/>
    </border>
    <border>
      <left/>
      <right style="medium">
        <color rgb="FF1A2947"/>
      </right>
      <top style="medium">
        <color rgb="FF1A2947"/>
      </top>
      <bottom/>
      <diagonal/>
    </border>
    <border>
      <left/>
      <right/>
      <top style="medium">
        <color rgb="FF1A2947"/>
      </top>
      <bottom style="thin">
        <color indexed="64"/>
      </bottom>
      <diagonal/>
    </border>
    <border>
      <left/>
      <right style="medium">
        <color rgb="FF1A2947"/>
      </right>
      <top style="medium">
        <color rgb="FF1A2947"/>
      </top>
      <bottom style="thin">
        <color indexed="64"/>
      </bottom>
      <diagonal/>
    </border>
    <border>
      <left style="medium">
        <color rgb="FF1A2947"/>
      </left>
      <right/>
      <top style="medium">
        <color rgb="FF1A2947"/>
      </top>
      <bottom style="medium">
        <color rgb="FF1A2947"/>
      </bottom>
      <diagonal/>
    </border>
    <border>
      <left/>
      <right style="medium">
        <color rgb="FF1A2947"/>
      </right>
      <top style="medium">
        <color rgb="FF1A2947"/>
      </top>
      <bottom style="medium">
        <color rgb="FF1A2947"/>
      </bottom>
      <diagonal/>
    </border>
    <border>
      <left style="medium">
        <color rgb="FF1A2947"/>
      </left>
      <right style="medium">
        <color rgb="FF1A2947"/>
      </right>
      <top style="medium">
        <color rgb="FF1A2947"/>
      </top>
      <bottom style="thin">
        <color rgb="FF1A2947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0" fontId="0" fillId="0" borderId="15" xfId="0" applyNumberFormat="1" applyBorder="1" applyAlignment="1">
      <alignment horizontal="center" vertical="center"/>
    </xf>
    <xf numFmtId="10" fontId="0" fillId="0" borderId="6" xfId="1" applyNumberFormat="1" applyFont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0" fillId="0" borderId="8" xfId="1" applyNumberFormat="1" applyFont="1" applyBorder="1" applyAlignment="1">
      <alignment horizontal="center" vertical="center"/>
    </xf>
    <xf numFmtId="0" fontId="0" fillId="0" borderId="10" xfId="1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0" fontId="0" fillId="0" borderId="1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10" fontId="0" fillId="0" borderId="12" xfId="1" applyNumberFormat="1" applyFont="1" applyBorder="1" applyAlignment="1">
      <alignment horizontal="center" vertical="center"/>
    </xf>
    <xf numFmtId="0" fontId="0" fillId="0" borderId="4" xfId="0" applyBorder="1"/>
    <xf numFmtId="0" fontId="0" fillId="0" borderId="18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9" fontId="0" fillId="0" borderId="10" xfId="1" applyFont="1" applyBorder="1"/>
    <xf numFmtId="9" fontId="0" fillId="0" borderId="9" xfId="1" applyFont="1" applyBorder="1"/>
    <xf numFmtId="0" fontId="0" fillId="0" borderId="19" xfId="0" applyBorder="1"/>
    <xf numFmtId="0" fontId="0" fillId="0" borderId="11" xfId="0" applyBorder="1"/>
    <xf numFmtId="0" fontId="0" fillId="0" borderId="12" xfId="0" applyBorder="1" applyAlignment="1">
      <alignment horizontal="center"/>
    </xf>
    <xf numFmtId="9" fontId="0" fillId="0" borderId="0" xfId="1" applyFont="1" applyBorder="1"/>
    <xf numFmtId="10" fontId="0" fillId="0" borderId="16" xfId="0" applyNumberFormat="1" applyBorder="1" applyAlignment="1">
      <alignment horizontal="center" vertical="center"/>
    </xf>
    <xf numFmtId="0" fontId="0" fillId="0" borderId="7" xfId="1" applyNumberFormat="1" applyFont="1" applyBorder="1" applyAlignment="1">
      <alignment horizontal="center" vertical="center"/>
    </xf>
    <xf numFmtId="0" fontId="0" fillId="0" borderId="9" xfId="1" applyNumberFormat="1" applyFont="1" applyBorder="1" applyAlignment="1">
      <alignment horizontal="center" vertical="center"/>
    </xf>
    <xf numFmtId="9" fontId="0" fillId="0" borderId="8" xfId="1" applyFon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0" fontId="0" fillId="0" borderId="7" xfId="1" applyNumberFormat="1" applyFont="1" applyFill="1" applyBorder="1" applyAlignment="1">
      <alignment horizontal="center" vertical="center"/>
    </xf>
    <xf numFmtId="10" fontId="0" fillId="0" borderId="7" xfId="1" applyNumberFormat="1" applyFont="1" applyBorder="1" applyAlignment="1">
      <alignment horizontal="center" vertical="center"/>
    </xf>
    <xf numFmtId="10" fontId="0" fillId="0" borderId="9" xfId="1" applyNumberFormat="1" applyFont="1" applyBorder="1" applyAlignment="1">
      <alignment horizontal="center" vertical="center"/>
    </xf>
    <xf numFmtId="10" fontId="0" fillId="0" borderId="20" xfId="0" applyNumberFormat="1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9" fontId="0" fillId="0" borderId="0" xfId="0" applyNumberFormat="1"/>
    <xf numFmtId="0" fontId="0" fillId="3" borderId="11" xfId="0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10" fontId="4" fillId="0" borderId="27" xfId="0" applyNumberFormat="1" applyFont="1" applyBorder="1" applyAlignment="1">
      <alignment horizontal="center" vertical="center"/>
    </xf>
    <xf numFmtId="10" fontId="4" fillId="0" borderId="29" xfId="0" applyNumberFormat="1" applyFont="1" applyBorder="1" applyAlignment="1">
      <alignment horizontal="center" vertical="center"/>
    </xf>
    <xf numFmtId="10" fontId="4" fillId="0" borderId="22" xfId="0" applyNumberFormat="1" applyFont="1" applyBorder="1" applyAlignment="1">
      <alignment horizontal="center" vertical="center"/>
    </xf>
    <xf numFmtId="10" fontId="4" fillId="0" borderId="23" xfId="0" applyNumberFormat="1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A0BFF1"/>
      <color rgb="FF1A2947"/>
      <color rgb="FF9FBEF0"/>
      <color rgb="FFA0BFF0"/>
      <color rgb="FFA5C5F8"/>
      <color rgb="FF93AED5"/>
      <color rgb="FF7397D6"/>
      <color rgb="FF6382B7"/>
      <color rgb="FF1B4798"/>
      <color rgb="FFA9D0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Fit!$F$8:$F$11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</c:v>
                </c:pt>
                <c:pt idx="2">
                  <c:v>0.92859999999999998</c:v>
                </c:pt>
                <c:pt idx="3">
                  <c:v>0.92859999999999998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8-6645-AF4B-0A1D9F860F5A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Fit!$F$12:$F$15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0.9143</c:v>
                </c:pt>
                <c:pt idx="2">
                  <c:v>0.95709999999999995</c:v>
                </c:pt>
                <c:pt idx="3">
                  <c:v>0.92859999999999998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68-6645-AF4B-0A1D9F860F5A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Fit!$F$16:$F$19</c:f>
              <c:numCache>
                <c:formatCode>0.00%</c:formatCode>
                <c:ptCount val="4"/>
                <c:pt idx="0">
                  <c:v>0.78569999999999995</c:v>
                </c:pt>
                <c:pt idx="1">
                  <c:v>0.81430000000000002</c:v>
                </c:pt>
                <c:pt idx="2">
                  <c:v>0.88570000000000004</c:v>
                </c:pt>
                <c:pt idx="3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68-6645-AF4B-0A1D9F860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Loss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Fit!$G$52:$G$55</c:f>
              <c:numCache>
                <c:formatCode>General</c:formatCode>
                <c:ptCount val="4"/>
                <c:pt idx="0">
                  <c:v>0.39</c:v>
                </c:pt>
                <c:pt idx="1">
                  <c:v>0.26</c:v>
                </c:pt>
                <c:pt idx="2">
                  <c:v>0.19</c:v>
                </c:pt>
                <c:pt idx="3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B4-E64E-BA94-A3A12ADA4122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Fit!$G$56:$G$59</c:f>
              <c:numCache>
                <c:formatCode>General</c:formatCode>
                <c:ptCount val="4"/>
                <c:pt idx="0">
                  <c:v>0.32</c:v>
                </c:pt>
                <c:pt idx="1">
                  <c:v>0.28000000000000003</c:v>
                </c:pt>
                <c:pt idx="2">
                  <c:v>0.28999999999999998</c:v>
                </c:pt>
                <c:pt idx="3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B4-E64E-BA94-A3A12ADA4122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Fit!$G$60:$G$63</c:f>
              <c:numCache>
                <c:formatCode>General</c:formatCode>
                <c:ptCount val="4"/>
                <c:pt idx="0">
                  <c:v>0.41</c:v>
                </c:pt>
                <c:pt idx="1">
                  <c:v>0.44</c:v>
                </c:pt>
                <c:pt idx="2">
                  <c:v>0.28999999999999998</c:v>
                </c:pt>
                <c:pt idx="3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5B4-E64E-BA94-A3A12ADA4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rgbClr val="1A2947"/>
                </a:solidFill>
              </a:rPr>
              <a:t>CNN</a:t>
            </a:r>
            <a:r>
              <a:rPr lang="en-GB" baseline="0">
                <a:solidFill>
                  <a:srgbClr val="1A2947"/>
                </a:solidFill>
              </a:rPr>
              <a:t> Test Accuracy - 1 hidden layer</a:t>
            </a:r>
            <a:endParaRPr lang="en-GB">
              <a:solidFill>
                <a:srgbClr val="1A2947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Fit!$H$40:$H$43</c:f>
              <c:numCache>
                <c:formatCode>0.00%</c:formatCode>
                <c:ptCount val="4"/>
                <c:pt idx="0">
                  <c:v>0.375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AD-704A-9C1E-B796E0C7100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Fit!$H$44:$H$47</c:f>
              <c:numCache>
                <c:formatCode>0.00%</c:formatCode>
                <c:ptCount val="4"/>
                <c:pt idx="0">
                  <c:v>0.625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AD-704A-9C1E-B796E0C7100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Fit!$H$48:$H$51</c:f>
              <c:numCache>
                <c:formatCode>0.00%</c:formatCode>
                <c:ptCount val="4"/>
                <c:pt idx="0">
                  <c:v>0.625</c:v>
                </c:pt>
                <c:pt idx="1">
                  <c:v>0.75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AD-704A-9C1E-B796E0C710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1A2947"/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rgbClr val="1A2947"/>
                </a:solidFill>
              </a:rPr>
              <a:t>CNN Test</a:t>
            </a:r>
            <a:r>
              <a:rPr lang="en-GB" baseline="0">
                <a:solidFill>
                  <a:srgbClr val="1A2947"/>
                </a:solidFill>
              </a:rPr>
              <a:t> Accuracy - 2 hidden layers</a:t>
            </a:r>
            <a:endParaRPr lang="en-GB">
              <a:solidFill>
                <a:srgbClr val="1A2947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Fit!$H$52:$H$55</c:f>
              <c:numCache>
                <c:formatCode>0.00%</c:formatCode>
                <c:ptCount val="4"/>
                <c:pt idx="0">
                  <c:v>0.375</c:v>
                </c:pt>
                <c:pt idx="1">
                  <c:v>0.375</c:v>
                </c:pt>
                <c:pt idx="2">
                  <c:v>0.75</c:v>
                </c:pt>
                <c:pt idx="3">
                  <c:v>0.375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25-0340-A30E-3291A539632A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Fit!$H$56:$H$59</c:f>
              <c:numCache>
                <c:formatCode>0.00%</c:formatCode>
                <c:ptCount val="4"/>
                <c:pt idx="0">
                  <c:v>0.5</c:v>
                </c:pt>
                <c:pt idx="1">
                  <c:v>0.625</c:v>
                </c:pt>
                <c:pt idx="2">
                  <c:v>0.625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25-0340-A30E-3291A539632A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Fit!$H$60:$H$63</c:f>
              <c:numCache>
                <c:formatCode>0.00%</c:formatCode>
                <c:ptCount val="4"/>
                <c:pt idx="0">
                  <c:v>0.375</c:v>
                </c:pt>
                <c:pt idx="1">
                  <c:v>0.375</c:v>
                </c:pt>
                <c:pt idx="2">
                  <c:v>0.375</c:v>
                </c:pt>
                <c:pt idx="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025-0340-A30E-3291A5396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1A2947"/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Fit!$F$72:$F$75</c:f>
              <c:numCache>
                <c:formatCode>0.00%</c:formatCode>
                <c:ptCount val="4"/>
                <c:pt idx="0">
                  <c:v>0.85709999999999997</c:v>
                </c:pt>
                <c:pt idx="1">
                  <c:v>0.94289999999999996</c:v>
                </c:pt>
                <c:pt idx="2">
                  <c:v>0.97140000000000004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CD-F443-83DD-BB75D270F4C3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Fit!$F$76:$F$79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0.97140000000000004</c:v>
                </c:pt>
                <c:pt idx="2">
                  <c:v>0.97140000000000004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CD-F443-83DD-BB75D270F4C3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Fit!$F$80:$F$83</c:f>
              <c:numCache>
                <c:formatCode>0.00%</c:formatCode>
                <c:ptCount val="4"/>
                <c:pt idx="0">
                  <c:v>0.8286</c:v>
                </c:pt>
                <c:pt idx="1">
                  <c:v>0.85709999999999997</c:v>
                </c:pt>
                <c:pt idx="2">
                  <c:v>0.94289999999999996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CD-F443-83DD-BB75D270F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Fit!$F$84:$F$87</c:f>
              <c:numCache>
                <c:formatCode>0.00%</c:formatCode>
                <c:ptCount val="4"/>
                <c:pt idx="0">
                  <c:v>0.85709999999999997</c:v>
                </c:pt>
                <c:pt idx="1">
                  <c:v>0.97140000000000004</c:v>
                </c:pt>
                <c:pt idx="2">
                  <c:v>1</c:v>
                </c:pt>
                <c:pt idx="3">
                  <c:v>0.98570000000000002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75-BD47-8829-A04B7EBCFDFB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Fit!$F$88:$F$91</c:f>
              <c:numCache>
                <c:formatCode>0.00%</c:formatCode>
                <c:ptCount val="4"/>
                <c:pt idx="0">
                  <c:v>0.9</c:v>
                </c:pt>
                <c:pt idx="1">
                  <c:v>0.98570000000000002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75-BD47-8829-A04B7EBCFDFB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Fit!$F$92:$F$95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0.97140000000000004</c:v>
                </c:pt>
                <c:pt idx="2">
                  <c:v>1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75-BD47-8829-A04B7EBCF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Loss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Fit!$G$72:$G$75</c:f>
              <c:numCache>
                <c:formatCode>General</c:formatCode>
                <c:ptCount val="4"/>
                <c:pt idx="0">
                  <c:v>0.39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EB-0444-A1CA-44EC9350C383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Fit!$G$76:$G$79</c:f>
              <c:numCache>
                <c:formatCode>General</c:formatCode>
                <c:ptCount val="4"/>
                <c:pt idx="0">
                  <c:v>0.27</c:v>
                </c:pt>
                <c:pt idx="1">
                  <c:v>0.11</c:v>
                </c:pt>
                <c:pt idx="2">
                  <c:v>7.0000000000000007E-2</c:v>
                </c:pt>
                <c:pt idx="3">
                  <c:v>0.02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EB-0444-A1CA-44EC9350C383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Fit!$G$80:$G$83</c:f>
              <c:numCache>
                <c:formatCode>General</c:formatCode>
                <c:ptCount val="4"/>
                <c:pt idx="0">
                  <c:v>0.3</c:v>
                </c:pt>
                <c:pt idx="1">
                  <c:v>0.38</c:v>
                </c:pt>
                <c:pt idx="2">
                  <c:v>0.11</c:v>
                </c:pt>
                <c:pt idx="3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EB-0444-A1CA-44EC9350C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Loss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Fit!$G$84:$G$87</c:f>
              <c:numCache>
                <c:formatCode>General</c:formatCode>
                <c:ptCount val="4"/>
                <c:pt idx="0">
                  <c:v>0.27</c:v>
                </c:pt>
                <c:pt idx="1">
                  <c:v>0.1</c:v>
                </c:pt>
                <c:pt idx="2">
                  <c:v>0.03</c:v>
                </c:pt>
                <c:pt idx="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A2-D546-AC44-AE61DF91EDF3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Fit!$G$88:$G$91</c:f>
              <c:numCache>
                <c:formatCode>General</c:formatCode>
                <c:ptCount val="4"/>
                <c:pt idx="0">
                  <c:v>0.26</c:v>
                </c:pt>
                <c:pt idx="1">
                  <c:v>0.03</c:v>
                </c:pt>
                <c:pt idx="2">
                  <c:v>0.01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A2-D546-AC44-AE61DF91EDF3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Fit!$G$92:$G$95</c:f>
              <c:numCache>
                <c:formatCode>General</c:formatCode>
                <c:ptCount val="4"/>
                <c:pt idx="0">
                  <c:v>0.27</c:v>
                </c:pt>
                <c:pt idx="1">
                  <c:v>0.06</c:v>
                </c:pt>
                <c:pt idx="2">
                  <c:v>0.02</c:v>
                </c:pt>
                <c:pt idx="3">
                  <c:v>0.04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A2-D546-AC44-AE61DF91E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Test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Fit!$H$72:$H$75</c:f>
              <c:numCache>
                <c:formatCode>0.00%</c:formatCode>
                <c:ptCount val="4"/>
                <c:pt idx="0">
                  <c:v>0.5</c:v>
                </c:pt>
                <c:pt idx="1">
                  <c:v>0.875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9-5244-B439-146DAA718DA2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Fit!$H$76:$H$79</c:f>
              <c:numCache>
                <c:formatCode>0.00%</c:formatCode>
                <c:ptCount val="4"/>
                <c:pt idx="0">
                  <c:v>0.875</c:v>
                </c:pt>
                <c:pt idx="1">
                  <c:v>0.75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C9-5244-B439-146DAA718DA2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Fit!$H$80:$H$83</c:f>
              <c:numCache>
                <c:formatCode>0.00%</c:formatCode>
                <c:ptCount val="4"/>
                <c:pt idx="0">
                  <c:v>0.5</c:v>
                </c:pt>
                <c:pt idx="1">
                  <c:v>0.75</c:v>
                </c:pt>
                <c:pt idx="2">
                  <c:v>0.875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C9-5244-B439-146DAA718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Test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Fit!$H$84:$H$87</c:f>
              <c:numCache>
                <c:formatCode>0.00%</c:formatCode>
                <c:ptCount val="4"/>
                <c:pt idx="0">
                  <c:v>0.625</c:v>
                </c:pt>
                <c:pt idx="1">
                  <c:v>0.875</c:v>
                </c:pt>
                <c:pt idx="2">
                  <c:v>0.875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0-2949-A6E9-08F87BF2152B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Fit!$H$88:$H$91</c:f>
              <c:numCache>
                <c:formatCode>0.00%</c:formatCode>
                <c:ptCount val="4"/>
                <c:pt idx="0">
                  <c:v>0.625</c:v>
                </c:pt>
                <c:pt idx="1">
                  <c:v>0.75</c:v>
                </c:pt>
                <c:pt idx="2">
                  <c:v>1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60-2949-A6E9-08F87BF2152B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Fit!$H$92:$H$95</c:f>
              <c:numCache>
                <c:formatCode>0.00%</c:formatCode>
                <c:ptCount val="4"/>
                <c:pt idx="0">
                  <c:v>0.625</c:v>
                </c:pt>
                <c:pt idx="1">
                  <c:v>0.875</c:v>
                </c:pt>
                <c:pt idx="2">
                  <c:v>1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60-2949-A6E9-08F87BF21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Fit!$F$104:$F$107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0.92859999999999998</c:v>
                </c:pt>
                <c:pt idx="2">
                  <c:v>0.9</c:v>
                </c:pt>
                <c:pt idx="3">
                  <c:v>0.92859999999999998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2C-DC43-AC31-6C2C04F731F0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Fit!$F$108:$F$111</c:f>
              <c:numCache>
                <c:formatCode>0.00%</c:formatCode>
                <c:ptCount val="4"/>
                <c:pt idx="0">
                  <c:v>0.84289999999999998</c:v>
                </c:pt>
                <c:pt idx="1">
                  <c:v>0.88570000000000004</c:v>
                </c:pt>
                <c:pt idx="2">
                  <c:v>0.94289999999999996</c:v>
                </c:pt>
                <c:pt idx="3">
                  <c:v>0.88570000000000004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32C-DC43-AC31-6C2C04F731F0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Fit!$F$112:$F$115</c:f>
              <c:numCache>
                <c:formatCode>0.00%</c:formatCode>
                <c:ptCount val="4"/>
                <c:pt idx="0">
                  <c:v>0.88570000000000004</c:v>
                </c:pt>
                <c:pt idx="1">
                  <c:v>0.9</c:v>
                </c:pt>
                <c:pt idx="2">
                  <c:v>0.94289999999999996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32C-DC43-AC31-6C2C04F73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Fit!$F$20:$F$23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0.88570000000000004</c:v>
                </c:pt>
                <c:pt idx="2">
                  <c:v>0.9143</c:v>
                </c:pt>
                <c:pt idx="3">
                  <c:v>0.98570000000000002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A6-C147-987D-5A1D2D37D249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Fit!$F$24:$F$27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0.94289999999999996</c:v>
                </c:pt>
                <c:pt idx="2">
                  <c:v>0.94289999999999996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A6-C147-987D-5A1D2D37D249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Fit!$F$28:$F$31</c:f>
              <c:numCache>
                <c:formatCode>0.00%</c:formatCode>
                <c:ptCount val="4"/>
                <c:pt idx="0">
                  <c:v>0.9</c:v>
                </c:pt>
                <c:pt idx="1">
                  <c:v>0.9143</c:v>
                </c:pt>
                <c:pt idx="2">
                  <c:v>0.94289999999999996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FA6-C147-987D-5A1D2D37D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Fit!$F$116:$F$119</c:f>
              <c:numCache>
                <c:formatCode>0.00%</c:formatCode>
                <c:ptCount val="4"/>
                <c:pt idx="0">
                  <c:v>0.8286</c:v>
                </c:pt>
                <c:pt idx="1">
                  <c:v>0.84289999999999998</c:v>
                </c:pt>
                <c:pt idx="2">
                  <c:v>0.9</c:v>
                </c:pt>
                <c:pt idx="3">
                  <c:v>0.85709999999999997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81-D542-860C-C22BF4822BB8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Fit!$F$120:$F$123</c:f>
              <c:numCache>
                <c:formatCode>0.00%</c:formatCode>
                <c:ptCount val="4"/>
                <c:pt idx="0">
                  <c:v>0.88570000000000004</c:v>
                </c:pt>
                <c:pt idx="1">
                  <c:v>0.95709999999999995</c:v>
                </c:pt>
                <c:pt idx="2">
                  <c:v>0.95709999999999995</c:v>
                </c:pt>
                <c:pt idx="3">
                  <c:v>0.9143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81-D542-860C-C22BF4822BB8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Fit!$F$124:$F$127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0.87139999999999995</c:v>
                </c:pt>
                <c:pt idx="2">
                  <c:v>0.92859999999999998</c:v>
                </c:pt>
                <c:pt idx="3">
                  <c:v>0.92859999999999998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81-D542-860C-C22BF4822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Loss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Fit!$G$104:$G$107</c:f>
              <c:numCache>
                <c:formatCode>General</c:formatCode>
                <c:ptCount val="4"/>
                <c:pt idx="0">
                  <c:v>0.4</c:v>
                </c:pt>
                <c:pt idx="1">
                  <c:v>0.25</c:v>
                </c:pt>
                <c:pt idx="2">
                  <c:v>0.31</c:v>
                </c:pt>
                <c:pt idx="3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A6-274E-8FB9-AB77F97D6C9E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Fit!$G$108:$G$111</c:f>
              <c:numCache>
                <c:formatCode>General</c:formatCode>
                <c:ptCount val="4"/>
                <c:pt idx="0">
                  <c:v>0.43</c:v>
                </c:pt>
                <c:pt idx="1">
                  <c:v>0.39</c:v>
                </c:pt>
                <c:pt idx="2">
                  <c:v>0.26</c:v>
                </c:pt>
                <c:pt idx="3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A6-274E-8FB9-AB77F97D6C9E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Fit!$F$112:$F$115</c:f>
              <c:numCache>
                <c:formatCode>0.00%</c:formatCode>
                <c:ptCount val="4"/>
                <c:pt idx="0">
                  <c:v>0.88570000000000004</c:v>
                </c:pt>
                <c:pt idx="1">
                  <c:v>0.9</c:v>
                </c:pt>
                <c:pt idx="2">
                  <c:v>0.94289999999999996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A6-274E-8FB9-AB77F97D6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Loss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Fit!$G$116:$G$119</c:f>
              <c:numCache>
                <c:formatCode>General</c:formatCode>
                <c:ptCount val="4"/>
                <c:pt idx="0">
                  <c:v>0.38</c:v>
                </c:pt>
                <c:pt idx="1">
                  <c:v>0.51</c:v>
                </c:pt>
                <c:pt idx="2">
                  <c:v>0.42</c:v>
                </c:pt>
                <c:pt idx="3">
                  <c:v>0.55000000000000004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CE-8342-90F7-51C3527B81BA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Fit!$G$120:$G$123</c:f>
              <c:numCache>
                <c:formatCode>General</c:formatCode>
                <c:ptCount val="4"/>
                <c:pt idx="0">
                  <c:v>0.27</c:v>
                </c:pt>
                <c:pt idx="1">
                  <c:v>0.21</c:v>
                </c:pt>
                <c:pt idx="2">
                  <c:v>0.16</c:v>
                </c:pt>
                <c:pt idx="3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CE-8342-90F7-51C3527B81BA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Fit!$G$124:$G$127</c:f>
              <c:numCache>
                <c:formatCode>General</c:formatCode>
                <c:ptCount val="4"/>
                <c:pt idx="0">
                  <c:v>0.43</c:v>
                </c:pt>
                <c:pt idx="1">
                  <c:v>0.61</c:v>
                </c:pt>
                <c:pt idx="2">
                  <c:v>0.28999999999999998</c:v>
                </c:pt>
                <c:pt idx="3">
                  <c:v>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CE-8342-90F7-51C3527B8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Test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Fit!$H$104:$H$107</c:f>
              <c:numCache>
                <c:formatCode>0.00%</c:formatCode>
                <c:ptCount val="4"/>
                <c:pt idx="0">
                  <c:v>0.875</c:v>
                </c:pt>
                <c:pt idx="1">
                  <c:v>1</c:v>
                </c:pt>
                <c:pt idx="2">
                  <c:v>1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17-824A-85DD-0D7AE935E445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Fit!$H$108:$H$111</c:f>
              <c:numCache>
                <c:formatCode>0.00%</c:formatCode>
                <c:ptCount val="4"/>
                <c:pt idx="0">
                  <c:v>0.75</c:v>
                </c:pt>
                <c:pt idx="1">
                  <c:v>0.875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17-824A-85DD-0D7AE935E445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Fit!$H$112:$H$115</c:f>
              <c:numCache>
                <c:formatCode>0.00%</c:formatCode>
                <c:ptCount val="4"/>
                <c:pt idx="0">
                  <c:v>0.625</c:v>
                </c:pt>
                <c:pt idx="1">
                  <c:v>0.875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17-824A-85DD-0D7AE935E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Test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Fit!$H$116:$H$119</c:f>
              <c:numCache>
                <c:formatCode>0.00%</c:formatCode>
                <c:ptCount val="4"/>
                <c:pt idx="0">
                  <c:v>0.375</c:v>
                </c:pt>
                <c:pt idx="1">
                  <c:v>0.625</c:v>
                </c:pt>
                <c:pt idx="2">
                  <c:v>0.875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69-4E4A-9CC3-ECA234B0001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Fit!$H$120:$H$123</c:f>
              <c:numCache>
                <c:formatCode>0.00%</c:formatCode>
                <c:ptCount val="4"/>
                <c:pt idx="0">
                  <c:v>0.5</c:v>
                </c:pt>
                <c:pt idx="1">
                  <c:v>0.875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169-4E4A-9CC3-ECA234B0001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Fit!$H$124:$H$127</c:f>
              <c:numCache>
                <c:formatCode>0.00%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169-4E4A-9CC3-ECA234B00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Fit!$F$136:$F$139</c:f>
              <c:numCache>
                <c:formatCode>0.00%</c:formatCode>
                <c:ptCount val="4"/>
                <c:pt idx="0">
                  <c:v>0.95709999999999995</c:v>
                </c:pt>
                <c:pt idx="1">
                  <c:v>0.97140000000000004</c:v>
                </c:pt>
                <c:pt idx="2">
                  <c:v>0.92859999999999998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DC-454C-B27E-FBB15E18EB92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Fit!$F$140:$F$143</c:f>
              <c:numCache>
                <c:formatCode>0.00%</c:formatCode>
                <c:ptCount val="4"/>
                <c:pt idx="0">
                  <c:v>0.9143</c:v>
                </c:pt>
                <c:pt idx="1">
                  <c:v>0.92859999999999998</c:v>
                </c:pt>
                <c:pt idx="2">
                  <c:v>0.9143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DC-454C-B27E-FBB15E18EB92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Fit!$F$144:$F$147</c:f>
              <c:numCache>
                <c:formatCode>0.00%</c:formatCode>
                <c:ptCount val="4"/>
                <c:pt idx="0">
                  <c:v>0.88570000000000004</c:v>
                </c:pt>
                <c:pt idx="1">
                  <c:v>0.87139999999999995</c:v>
                </c:pt>
                <c:pt idx="2">
                  <c:v>0.9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DC-454C-B27E-FBB15E18E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Fit!$F$148:$F$151</c:f>
              <c:numCache>
                <c:formatCode>0.00%</c:formatCode>
                <c:ptCount val="4"/>
                <c:pt idx="0">
                  <c:v>0.94289999999999996</c:v>
                </c:pt>
                <c:pt idx="1">
                  <c:v>0.92859999999999998</c:v>
                </c:pt>
                <c:pt idx="2">
                  <c:v>0.9143</c:v>
                </c:pt>
                <c:pt idx="3">
                  <c:v>0.92859999999999998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B6-474A-9D1E-573E87D062B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Fit!$F$152:$F$155</c:f>
              <c:numCache>
                <c:formatCode>0.00%</c:formatCode>
                <c:ptCount val="4"/>
                <c:pt idx="0">
                  <c:v>0.94289999999999996</c:v>
                </c:pt>
                <c:pt idx="1">
                  <c:v>0.97140000000000004</c:v>
                </c:pt>
                <c:pt idx="2">
                  <c:v>0.94289999999999996</c:v>
                </c:pt>
                <c:pt idx="3">
                  <c:v>0.94289999999999996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B6-474A-9D1E-573E87D062B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Fit!$F$156:$F$159</c:f>
              <c:numCache>
                <c:formatCode>0.00%</c:formatCode>
                <c:ptCount val="4"/>
                <c:pt idx="0">
                  <c:v>0.95709999999999995</c:v>
                </c:pt>
                <c:pt idx="1">
                  <c:v>0.94289999999999996</c:v>
                </c:pt>
                <c:pt idx="2">
                  <c:v>0.94289999999999996</c:v>
                </c:pt>
                <c:pt idx="3">
                  <c:v>0.94289999999999996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B6-474A-9D1E-573E87D06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Loss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Fit!$G$136:$G$139</c:f>
              <c:numCache>
                <c:formatCode>General</c:formatCode>
                <c:ptCount val="4"/>
                <c:pt idx="0">
                  <c:v>0.16</c:v>
                </c:pt>
                <c:pt idx="1">
                  <c:v>0.31</c:v>
                </c:pt>
                <c:pt idx="2">
                  <c:v>0.42</c:v>
                </c:pt>
                <c:pt idx="3" formatCode="0.00%">
                  <c:v>4.7999999999999996E-3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94-084E-B36F-C6D8F929908E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Fit!$G$140:$G$143</c:f>
              <c:numCache>
                <c:formatCode>General</c:formatCode>
                <c:ptCount val="4"/>
                <c:pt idx="0">
                  <c:v>0.2</c:v>
                </c:pt>
                <c:pt idx="1">
                  <c:v>0.22</c:v>
                </c:pt>
                <c:pt idx="2">
                  <c:v>0.33</c:v>
                </c:pt>
                <c:pt idx="3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94-084E-B36F-C6D8F929908E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Fit!$G$144:$G$147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0.37</c:v>
                </c:pt>
                <c:pt idx="2">
                  <c:v>0.26</c:v>
                </c:pt>
                <c:pt idx="3">
                  <c:v>0.37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94-084E-B36F-C6D8F9299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Loss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Fit!$G$148:$G$151</c:f>
              <c:numCache>
                <c:formatCode>General</c:formatCode>
                <c:ptCount val="4"/>
                <c:pt idx="0">
                  <c:v>0.11</c:v>
                </c:pt>
                <c:pt idx="1">
                  <c:v>0.21</c:v>
                </c:pt>
                <c:pt idx="2">
                  <c:v>0.19</c:v>
                </c:pt>
                <c:pt idx="3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35-3C44-8AC0-851FC2E4F55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Fit!$G$152:$G$155</c:f>
              <c:numCache>
                <c:formatCode>General</c:formatCode>
                <c:ptCount val="4"/>
                <c:pt idx="0">
                  <c:v>0.12</c:v>
                </c:pt>
                <c:pt idx="1">
                  <c:v>0.2</c:v>
                </c:pt>
                <c:pt idx="2">
                  <c:v>0.28000000000000003</c:v>
                </c:pt>
                <c:pt idx="3">
                  <c:v>0.39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35-3C44-8AC0-851FC2E4F55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Fit!$G$156:$G$159</c:f>
              <c:numCache>
                <c:formatCode>General</c:formatCode>
                <c:ptCount val="4"/>
                <c:pt idx="0">
                  <c:v>0.14000000000000001</c:v>
                </c:pt>
                <c:pt idx="1">
                  <c:v>0.28000000000000003</c:v>
                </c:pt>
                <c:pt idx="2">
                  <c:v>0.39</c:v>
                </c:pt>
                <c:pt idx="3">
                  <c:v>0.52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35-3C44-8AC0-851FC2E4F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Test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Fit!$H$136:$H$139</c:f>
              <c:numCache>
                <c:formatCode>0.00%</c:formatCode>
                <c:ptCount val="4"/>
                <c:pt idx="0">
                  <c:v>0.625</c:v>
                </c:pt>
                <c:pt idx="1">
                  <c:v>0.625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3D-AF47-9A93-AED82A545349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Fit!$H$140:$H$143</c:f>
              <c:numCache>
                <c:formatCode>0.00%</c:formatCode>
                <c:ptCount val="4"/>
                <c:pt idx="0">
                  <c:v>0.5</c:v>
                </c:pt>
                <c:pt idx="1">
                  <c:v>0.625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3D-AF47-9A93-AED82A545349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Fit!$H$144:$H$147</c:f>
              <c:numCache>
                <c:formatCode>0.00%</c:formatCode>
                <c:ptCount val="4"/>
                <c:pt idx="0">
                  <c:v>0.5</c:v>
                </c:pt>
                <c:pt idx="1">
                  <c:v>0.625</c:v>
                </c:pt>
                <c:pt idx="2">
                  <c:v>0.75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3D-AF47-9A93-AED82A545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Loss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Fit!$G$8:$G$11</c:f>
              <c:numCache>
                <c:formatCode>General</c:formatCode>
                <c:ptCount val="4"/>
                <c:pt idx="0">
                  <c:v>0.38</c:v>
                </c:pt>
                <c:pt idx="1">
                  <c:v>0.19</c:v>
                </c:pt>
                <c:pt idx="2">
                  <c:v>0.18</c:v>
                </c:pt>
                <c:pt idx="3">
                  <c:v>0.28000000000000003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9A-E344-9C6C-02852D1F38B0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Fit!$G$12:$G$15</c:f>
              <c:numCache>
                <c:formatCode>General</c:formatCode>
                <c:ptCount val="4"/>
                <c:pt idx="0">
                  <c:v>0.32</c:v>
                </c:pt>
                <c:pt idx="1">
                  <c:v>0.24</c:v>
                </c:pt>
                <c:pt idx="2">
                  <c:v>0.11</c:v>
                </c:pt>
                <c:pt idx="3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9A-E344-9C6C-02852D1F38B0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Fit!$G$16:$G$19</c:f>
              <c:numCache>
                <c:formatCode>General</c:formatCode>
                <c:ptCount val="4"/>
                <c:pt idx="0">
                  <c:v>0.53</c:v>
                </c:pt>
                <c:pt idx="1">
                  <c:v>0.45</c:v>
                </c:pt>
                <c:pt idx="2">
                  <c:v>0.23</c:v>
                </c:pt>
                <c:pt idx="3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9A-E344-9C6C-02852D1F3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Test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Fit!$H$148:$H$151</c:f>
              <c:numCache>
                <c:formatCode>0.00%</c:formatCode>
                <c:ptCount val="4"/>
                <c:pt idx="0">
                  <c:v>0.375</c:v>
                </c:pt>
                <c:pt idx="1">
                  <c:v>0.5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8-9F41-A1C8-824F8B15A9A1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Fit!$H$152:$H$155</c:f>
              <c:numCache>
                <c:formatCode>0.00%</c:formatCode>
                <c:ptCount val="4"/>
                <c:pt idx="0">
                  <c:v>0.5</c:v>
                </c:pt>
                <c:pt idx="1">
                  <c:v>0.625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E8-9F41-A1C8-824F8B15A9A1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Fit!$H$156:$H$159</c:f>
              <c:numCache>
                <c:formatCode>0.00%</c:formatCode>
                <c:ptCount val="4"/>
                <c:pt idx="0">
                  <c:v>0.625</c:v>
                </c:pt>
                <c:pt idx="1">
                  <c:v>0.625</c:v>
                </c:pt>
                <c:pt idx="2">
                  <c:v>0.625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E8-9F41-A1C8-824F8B15A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First model configuration: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Validation accuracy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Fit!$B$8:$B$12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(Fit!$F$8,Fit!$F$40,Fit!$F$72,Fit!$F$104,Fit!$F$136)</c:f>
              <c:numCache>
                <c:formatCode>0.00%</c:formatCode>
                <c:ptCount val="5"/>
                <c:pt idx="0">
                  <c:v>0.87139999999999995</c:v>
                </c:pt>
                <c:pt idx="1">
                  <c:v>0.87139999999999995</c:v>
                </c:pt>
                <c:pt idx="2">
                  <c:v>0.85709999999999997</c:v>
                </c:pt>
                <c:pt idx="3">
                  <c:v>0.87139999999999995</c:v>
                </c:pt>
                <c:pt idx="4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8D-A04A-B46C-BDB60A6414AD}"/>
            </c:ext>
          </c:extLst>
        </c:ser>
        <c:ser>
          <c:idx val="1"/>
          <c:order val="1"/>
          <c:tx>
            <c:v>Test accuracy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Fit!$B$8:$B$12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(Fit!$H$8,Fit!$H$40,Fit!$H$72,Fit!$H$104,Fit!$H$136)</c:f>
              <c:numCache>
                <c:formatCode>0.00%</c:formatCode>
                <c:ptCount val="5"/>
                <c:pt idx="0">
                  <c:v>0.375</c:v>
                </c:pt>
                <c:pt idx="1">
                  <c:v>0.375</c:v>
                </c:pt>
                <c:pt idx="2">
                  <c:v>0.5</c:v>
                </c:pt>
                <c:pt idx="3">
                  <c:v>0.875</c:v>
                </c:pt>
                <c:pt idx="4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8D-A04A-B46C-BDB60A6414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Validation</a:t>
            </a:r>
            <a:r>
              <a:rPr lang="en-GB" baseline="0"/>
              <a:t> Loss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Fit!$G$20:$G$23</c:f>
              <c:numCache>
                <c:formatCode>General</c:formatCode>
                <c:ptCount val="4"/>
                <c:pt idx="0">
                  <c:v>0.41</c:v>
                </c:pt>
                <c:pt idx="1">
                  <c:v>0.28000000000000003</c:v>
                </c:pt>
                <c:pt idx="2">
                  <c:v>0.16</c:v>
                </c:pt>
                <c:pt idx="3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11-C946-872A-7E081BBDB71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Fit!$G$24:$G$27</c:f>
              <c:numCache>
                <c:formatCode>General</c:formatCode>
                <c:ptCount val="4"/>
                <c:pt idx="0">
                  <c:v>0.24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11-C946-872A-7E081BBDB71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Fit!$G$28:$G$31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0.22</c:v>
                </c:pt>
                <c:pt idx="2">
                  <c:v>0.18</c:v>
                </c:pt>
                <c:pt idx="3">
                  <c:v>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711-C946-872A-7E081BBDB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Test Accuracy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Fit!$H$8:$H$11</c:f>
              <c:numCache>
                <c:formatCode>0.00%</c:formatCode>
                <c:ptCount val="4"/>
                <c:pt idx="0">
                  <c:v>0.375</c:v>
                </c:pt>
                <c:pt idx="1">
                  <c:v>0.875</c:v>
                </c:pt>
                <c:pt idx="2">
                  <c:v>0.75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90-834F-BCE7-11C4C6E401D4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Fit!$H$12:$H$15</c:f>
              <c:numCache>
                <c:formatCode>0.00%</c:formatCode>
                <c:ptCount val="4"/>
                <c:pt idx="0">
                  <c:v>0.375</c:v>
                </c:pt>
                <c:pt idx="1">
                  <c:v>0.75</c:v>
                </c:pt>
                <c:pt idx="2">
                  <c:v>0.75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90-834F-BCE7-11C4C6E401D4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Fit!$H$16:$H$19</c:f>
              <c:numCache>
                <c:formatCode>0.00%</c:formatCode>
                <c:ptCount val="4"/>
                <c:pt idx="0">
                  <c:v>0.375</c:v>
                </c:pt>
                <c:pt idx="1">
                  <c:v>0.875</c:v>
                </c:pt>
                <c:pt idx="2">
                  <c:v>0.875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90-834F-BCE7-11C4C6E40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 Test</a:t>
            </a:r>
            <a:r>
              <a:rPr lang="en-GB" baseline="0"/>
              <a:t> Accuracy - 2 hidden layers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Fit!$H$20:$H$23</c:f>
              <c:numCache>
                <c:formatCode>0.00%</c:formatCode>
                <c:ptCount val="4"/>
                <c:pt idx="0">
                  <c:v>0.375</c:v>
                </c:pt>
                <c:pt idx="1">
                  <c:v>0.375</c:v>
                </c:pt>
                <c:pt idx="2">
                  <c:v>0.75</c:v>
                </c:pt>
                <c:pt idx="3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B5-9247-80E3-1E0840E0E1AC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Fit!$H$24:$H$27</c:f>
              <c:numCache>
                <c:formatCode>0.00%</c:formatCode>
                <c:ptCount val="4"/>
                <c:pt idx="0">
                  <c:v>0.375</c:v>
                </c:pt>
                <c:pt idx="1">
                  <c:v>0.625</c:v>
                </c:pt>
                <c:pt idx="2">
                  <c:v>1</c:v>
                </c:pt>
                <c:pt idx="3">
                  <c:v>0.625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B5-9247-80E3-1E0840E0E1AC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Fit!$H$28:$H$31</c:f>
              <c:numCache>
                <c:formatCode>0.00%</c:formatCode>
                <c:ptCount val="4"/>
                <c:pt idx="0">
                  <c:v>0.375</c:v>
                </c:pt>
                <c:pt idx="1">
                  <c:v>0.875</c:v>
                </c:pt>
                <c:pt idx="2">
                  <c:v>0.875</c:v>
                </c:pt>
                <c:pt idx="3">
                  <c:v>0.875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B5-9247-80E3-1E0840E0E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1"/>
          <c:min val="0.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Test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rgbClr val="1A2947"/>
                </a:solidFill>
              </a:rPr>
              <a:t>CNN</a:t>
            </a:r>
            <a:r>
              <a:rPr lang="en-GB" baseline="0">
                <a:solidFill>
                  <a:srgbClr val="1A2947"/>
                </a:solidFill>
              </a:rPr>
              <a:t> Validation Accuracy - 1 hidden layer</a:t>
            </a:r>
            <a:endParaRPr lang="en-GB">
              <a:solidFill>
                <a:srgbClr val="1A2947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Fit!$F$40:$F$43</c:f>
              <c:numCache>
                <c:formatCode>0.00%</c:formatCode>
                <c:ptCount val="4"/>
                <c:pt idx="0">
                  <c:v>0.87139999999999995</c:v>
                </c:pt>
                <c:pt idx="1">
                  <c:v>0.95709999999999995</c:v>
                </c:pt>
                <c:pt idx="2">
                  <c:v>0.98570000000000002</c:v>
                </c:pt>
                <c:pt idx="3">
                  <c:v>0.94289999999999996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53-AE4B-9769-16C0DE176CF1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Fit!$F$44:$F$47</c:f>
              <c:numCache>
                <c:formatCode>0.00%</c:formatCode>
                <c:ptCount val="4"/>
                <c:pt idx="0">
                  <c:v>0.9143</c:v>
                </c:pt>
                <c:pt idx="1">
                  <c:v>0.97140000000000004</c:v>
                </c:pt>
                <c:pt idx="2">
                  <c:v>0.94289999999999996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553-AE4B-9769-16C0DE176CF1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Fit!$F$48:$F$51</c:f>
              <c:numCache>
                <c:formatCode>0.00%</c:formatCode>
                <c:ptCount val="4"/>
                <c:pt idx="0">
                  <c:v>0.88570000000000004</c:v>
                </c:pt>
                <c:pt idx="1">
                  <c:v>0.97140000000000004</c:v>
                </c:pt>
                <c:pt idx="2">
                  <c:v>0.94289999999999996</c:v>
                </c:pt>
                <c:pt idx="3">
                  <c:v>0.94289999999999996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53-AE4B-9769-16C0DE176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1A2947"/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rgbClr val="1A2947"/>
                </a:solidFill>
              </a:rPr>
              <a:t>CNN Validation</a:t>
            </a:r>
            <a:r>
              <a:rPr lang="en-GB" baseline="0">
                <a:solidFill>
                  <a:srgbClr val="1A2947"/>
                </a:solidFill>
              </a:rPr>
              <a:t> Accuracy - 2 hidden layers</a:t>
            </a:r>
            <a:endParaRPr lang="en-GB">
              <a:solidFill>
                <a:srgbClr val="1A2947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Fit!$E$20:$E$23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Fit!$F$52:$F$55</c:f>
              <c:numCache>
                <c:formatCode>0.00%</c:formatCode>
                <c:ptCount val="4"/>
                <c:pt idx="0">
                  <c:v>0.85709999999999997</c:v>
                </c:pt>
                <c:pt idx="1">
                  <c:v>0.9</c:v>
                </c:pt>
                <c:pt idx="2">
                  <c:v>0.94289999999999996</c:v>
                </c:pt>
                <c:pt idx="3">
                  <c:v>0.97140000000000004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F0-5D46-B351-18591C48BC8B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Fit!$E$24:$E$27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Fit!$F$56:$F$59</c:f>
              <c:numCache>
                <c:formatCode>0.00%</c:formatCode>
                <c:ptCount val="4"/>
                <c:pt idx="0">
                  <c:v>0.85709999999999997</c:v>
                </c:pt>
                <c:pt idx="1">
                  <c:v>0.9</c:v>
                </c:pt>
                <c:pt idx="2">
                  <c:v>0.9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F0-5D46-B351-18591C48BC8B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Fit!$E$28:$E$31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Fit!$F$60:$F$63</c:f>
              <c:numCache>
                <c:formatCode>0.00%</c:formatCode>
                <c:ptCount val="4"/>
                <c:pt idx="0">
                  <c:v>0.85709999999999997</c:v>
                </c:pt>
                <c:pt idx="1">
                  <c:v>0.87139999999999995</c:v>
                </c:pt>
                <c:pt idx="2">
                  <c:v>0.9</c:v>
                </c:pt>
                <c:pt idx="3">
                  <c:v>0.95709999999999995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F0-5D46-B351-18591C48B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in val="0.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1A2947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1A2947"/>
                    </a:solidFill>
                  </a:rPr>
                  <a:t>Validation 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1A2947"/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1A2947"/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1A2947"/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rgbClr val="1A2947"/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CNN</a:t>
            </a:r>
            <a:r>
              <a:rPr lang="en-GB" baseline="0"/>
              <a:t> Validation Loss - 1 hidden layer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Hidden neurons = 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Fit!$E$8:$E$11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Fit!$G$40:$G$43</c:f>
              <c:numCache>
                <c:formatCode>General</c:formatCode>
                <c:ptCount val="4"/>
                <c:pt idx="0">
                  <c:v>0.3</c:v>
                </c:pt>
                <c:pt idx="1">
                  <c:v>0.15</c:v>
                </c:pt>
                <c:pt idx="2">
                  <c:v>0.15</c:v>
                </c:pt>
                <c:pt idx="3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2-7042-B35A-8EAF742F1E5A}"/>
            </c:ext>
          </c:extLst>
        </c:ser>
        <c:ser>
          <c:idx val="1"/>
          <c:order val="1"/>
          <c:tx>
            <c:v>Hidden neurons = 8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Fit!$E$12:$E$15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Fit!$G$44:$G$47</c:f>
              <c:numCache>
                <c:formatCode>General</c:formatCode>
                <c:ptCount val="4"/>
                <c:pt idx="0">
                  <c:v>0.28999999999999998</c:v>
                </c:pt>
                <c:pt idx="1">
                  <c:v>0.12</c:v>
                </c:pt>
                <c:pt idx="2">
                  <c:v>0.17</c:v>
                </c:pt>
                <c:pt idx="3">
                  <c:v>0.19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92-7042-B35A-8EAF742F1E5A}"/>
            </c:ext>
          </c:extLst>
        </c:ser>
        <c:ser>
          <c:idx val="2"/>
          <c:order val="2"/>
          <c:tx>
            <c:v>Hidden neurons = 12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Fit!$E$16:$E$19</c:f>
              <c:numCache>
                <c:formatCode>General</c:formatCode>
                <c:ptCount val="4"/>
                <c:pt idx="0">
                  <c:v>250</c:v>
                </c:pt>
                <c:pt idx="1">
                  <c:v>500</c:v>
                </c:pt>
                <c:pt idx="2">
                  <c:v>750</c:v>
                </c:pt>
                <c:pt idx="3">
                  <c:v>1000</c:v>
                </c:pt>
              </c:numCache>
            </c:numRef>
          </c:xVal>
          <c:yVal>
            <c:numRef>
              <c:f>Fit!$G$48:$G$51</c:f>
              <c:numCache>
                <c:formatCode>General</c:formatCode>
                <c:ptCount val="4"/>
                <c:pt idx="0">
                  <c:v>0.35</c:v>
                </c:pt>
                <c:pt idx="1">
                  <c:v>0.14000000000000001</c:v>
                </c:pt>
                <c:pt idx="2">
                  <c:v>0.12</c:v>
                </c:pt>
                <c:pt idx="3">
                  <c:v>0.22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92-7042-B35A-8EAF742F1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414384"/>
        <c:axId val="555013568"/>
      </c:scatterChart>
      <c:valAx>
        <c:axId val="555414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epochs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013568"/>
        <c:crosses val="autoZero"/>
        <c:crossBetween val="midCat"/>
      </c:valAx>
      <c:valAx>
        <c:axId val="555013568"/>
        <c:scaling>
          <c:orientation val="minMax"/>
          <c:max val="0.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Validation Loss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IT"/>
          </a:p>
        </c:txPr>
        <c:crossAx val="555414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417975</xdr:colOff>
      <xdr:row>5</xdr:row>
      <xdr:rowOff>192911</xdr:rowOff>
    </xdr:from>
    <xdr:to>
      <xdr:col>22</xdr:col>
      <xdr:colOff>44055</xdr:colOff>
      <xdr:row>19</xdr:row>
      <xdr:rowOff>590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97AF0C-5CE2-9849-A1A2-D8E3685D8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417975</xdr:colOff>
      <xdr:row>19</xdr:row>
      <xdr:rowOff>112533</xdr:rowOff>
    </xdr:from>
    <xdr:to>
      <xdr:col>22</xdr:col>
      <xdr:colOff>44055</xdr:colOff>
      <xdr:row>32</xdr:row>
      <xdr:rowOff>129198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555426-C087-A94C-BBA1-1FA890371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37</xdr:col>
      <xdr:colOff>725610</xdr:colOff>
      <xdr:row>5</xdr:row>
      <xdr:rowOff>176835</xdr:rowOff>
    </xdr:from>
    <xdr:to>
      <xdr:col>43</xdr:col>
      <xdr:colOff>349133</xdr:colOff>
      <xdr:row>18</xdr:row>
      <xdr:rowOff>193501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5A2E0C9-C75E-394E-9510-66F44BB40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725610</xdr:colOff>
      <xdr:row>19</xdr:row>
      <xdr:rowOff>96457</xdr:rowOff>
    </xdr:from>
    <xdr:to>
      <xdr:col>43</xdr:col>
      <xdr:colOff>349133</xdr:colOff>
      <xdr:row>32</xdr:row>
      <xdr:rowOff>113122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06EA0AD-EAE8-7742-B9C8-B01219AD5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469492</xdr:colOff>
      <xdr:row>6</xdr:row>
      <xdr:rowOff>32516</xdr:rowOff>
    </xdr:from>
    <xdr:to>
      <xdr:col>30</xdr:col>
      <xdr:colOff>403573</xdr:colOff>
      <xdr:row>19</xdr:row>
      <xdr:rowOff>49182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7A053CF-DA51-DC42-B54D-526A7A547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469492</xdr:colOff>
      <xdr:row>19</xdr:row>
      <xdr:rowOff>154184</xdr:rowOff>
    </xdr:from>
    <xdr:to>
      <xdr:col>30</xdr:col>
      <xdr:colOff>403573</xdr:colOff>
      <xdr:row>32</xdr:row>
      <xdr:rowOff>170849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69795FD-3685-F14C-8708-3DAE637EA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365604</xdr:colOff>
      <xdr:row>39</xdr:row>
      <xdr:rowOff>16076</xdr:rowOff>
    </xdr:from>
    <xdr:to>
      <xdr:col>21</xdr:col>
      <xdr:colOff>434260</xdr:colOff>
      <xdr:row>52</xdr:row>
      <xdr:rowOff>35422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BD11203A-C3F0-CC47-B0ED-45838F9AA7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365604</xdr:colOff>
      <xdr:row>52</xdr:row>
      <xdr:rowOff>147365</xdr:rowOff>
    </xdr:from>
    <xdr:to>
      <xdr:col>21</xdr:col>
      <xdr:colOff>434260</xdr:colOff>
      <xdr:row>65</xdr:row>
      <xdr:rowOff>164030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57460C2-F5F3-EB45-9AA0-70D66CA6D6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673239</xdr:colOff>
      <xdr:row>39</xdr:row>
      <xdr:rowOff>0</xdr:rowOff>
    </xdr:from>
    <xdr:to>
      <xdr:col>43</xdr:col>
      <xdr:colOff>296762</xdr:colOff>
      <xdr:row>52</xdr:row>
      <xdr:rowOff>16666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35120FB5-14AB-9D40-B65B-902C2D8B1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673239</xdr:colOff>
      <xdr:row>52</xdr:row>
      <xdr:rowOff>131289</xdr:rowOff>
    </xdr:from>
    <xdr:to>
      <xdr:col>43</xdr:col>
      <xdr:colOff>296762</xdr:colOff>
      <xdr:row>65</xdr:row>
      <xdr:rowOff>147954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B3BA0558-6E21-5644-A024-DEB2A89A41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417121</xdr:colOff>
      <xdr:row>39</xdr:row>
      <xdr:rowOff>15394</xdr:rowOff>
    </xdr:from>
    <xdr:to>
      <xdr:col>30</xdr:col>
      <xdr:colOff>351202</xdr:colOff>
      <xdr:row>52</xdr:row>
      <xdr:rowOff>32060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DA5B8475-A8C2-A240-99AE-C8B8B05B8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417121</xdr:colOff>
      <xdr:row>52</xdr:row>
      <xdr:rowOff>132572</xdr:rowOff>
    </xdr:from>
    <xdr:to>
      <xdr:col>30</xdr:col>
      <xdr:colOff>351202</xdr:colOff>
      <xdr:row>65</xdr:row>
      <xdr:rowOff>158859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28C9CB0E-1AD4-3845-B298-349F7FAEB7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346364</xdr:colOff>
      <xdr:row>71</xdr:row>
      <xdr:rowOff>35318</xdr:rowOff>
    </xdr:from>
    <xdr:to>
      <xdr:col>21</xdr:col>
      <xdr:colOff>415020</xdr:colOff>
      <xdr:row>84</xdr:row>
      <xdr:rowOff>54664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CE400DF6-AC8F-7243-9185-D3B7E22595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346364</xdr:colOff>
      <xdr:row>84</xdr:row>
      <xdr:rowOff>166607</xdr:rowOff>
    </xdr:from>
    <xdr:to>
      <xdr:col>21</xdr:col>
      <xdr:colOff>415020</xdr:colOff>
      <xdr:row>97</xdr:row>
      <xdr:rowOff>183271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60C0E4A1-3C01-5945-A2E7-67C3F6D38E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37</xdr:col>
      <xdr:colOff>653999</xdr:colOff>
      <xdr:row>71</xdr:row>
      <xdr:rowOff>19242</xdr:rowOff>
    </xdr:from>
    <xdr:to>
      <xdr:col>43</xdr:col>
      <xdr:colOff>277522</xdr:colOff>
      <xdr:row>84</xdr:row>
      <xdr:rowOff>35908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ADE4DF3F-2A83-D249-9975-14F99D0954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37</xdr:col>
      <xdr:colOff>653999</xdr:colOff>
      <xdr:row>84</xdr:row>
      <xdr:rowOff>150531</xdr:rowOff>
    </xdr:from>
    <xdr:to>
      <xdr:col>43</xdr:col>
      <xdr:colOff>277522</xdr:colOff>
      <xdr:row>97</xdr:row>
      <xdr:rowOff>167195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F32D21E5-1404-D342-BAFC-BC6B4F29B1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22</xdr:col>
      <xdr:colOff>397881</xdr:colOff>
      <xdr:row>71</xdr:row>
      <xdr:rowOff>26169</xdr:rowOff>
    </xdr:from>
    <xdr:to>
      <xdr:col>30</xdr:col>
      <xdr:colOff>331962</xdr:colOff>
      <xdr:row>84</xdr:row>
      <xdr:rowOff>42835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F92928A0-DFD7-4548-8A06-64B9A0C96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22</xdr:col>
      <xdr:colOff>397881</xdr:colOff>
      <xdr:row>84</xdr:row>
      <xdr:rowOff>158612</xdr:rowOff>
    </xdr:from>
    <xdr:to>
      <xdr:col>30</xdr:col>
      <xdr:colOff>331962</xdr:colOff>
      <xdr:row>97</xdr:row>
      <xdr:rowOff>185436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AC43300F-43A0-B141-9720-0934BC1E9C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384848</xdr:colOff>
      <xdr:row>103</xdr:row>
      <xdr:rowOff>35319</xdr:rowOff>
    </xdr:from>
    <xdr:to>
      <xdr:col>22</xdr:col>
      <xdr:colOff>10928</xdr:colOff>
      <xdr:row>116</xdr:row>
      <xdr:rowOff>54666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29A3AB70-6DDD-2647-8142-2FE56B9F42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384848</xdr:colOff>
      <xdr:row>116</xdr:row>
      <xdr:rowOff>166609</xdr:rowOff>
    </xdr:from>
    <xdr:to>
      <xdr:col>22</xdr:col>
      <xdr:colOff>10928</xdr:colOff>
      <xdr:row>129</xdr:row>
      <xdr:rowOff>183273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6ED542E3-D5A0-5E46-ACC2-CB98E6ECC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37</xdr:col>
      <xdr:colOff>692483</xdr:colOff>
      <xdr:row>103</xdr:row>
      <xdr:rowOff>19243</xdr:rowOff>
    </xdr:from>
    <xdr:to>
      <xdr:col>43</xdr:col>
      <xdr:colOff>316006</xdr:colOff>
      <xdr:row>116</xdr:row>
      <xdr:rowOff>35910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5F8F6D9-F8C5-C340-9273-8F450CFD8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37</xdr:col>
      <xdr:colOff>692483</xdr:colOff>
      <xdr:row>116</xdr:row>
      <xdr:rowOff>150533</xdr:rowOff>
    </xdr:from>
    <xdr:to>
      <xdr:col>43</xdr:col>
      <xdr:colOff>316006</xdr:colOff>
      <xdr:row>129</xdr:row>
      <xdr:rowOff>167197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A0161928-4DF5-5C4B-BDEF-EF03B7766F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22</xdr:col>
      <xdr:colOff>436365</xdr:colOff>
      <xdr:row>103</xdr:row>
      <xdr:rowOff>76970</xdr:rowOff>
    </xdr:from>
    <xdr:to>
      <xdr:col>30</xdr:col>
      <xdr:colOff>370446</xdr:colOff>
      <xdr:row>116</xdr:row>
      <xdr:rowOff>93637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D92CEE4-F915-BD43-8320-9D5182D476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22</xdr:col>
      <xdr:colOff>436365</xdr:colOff>
      <xdr:row>117</xdr:row>
      <xdr:rowOff>6215</xdr:rowOff>
    </xdr:from>
    <xdr:to>
      <xdr:col>30</xdr:col>
      <xdr:colOff>370446</xdr:colOff>
      <xdr:row>130</xdr:row>
      <xdr:rowOff>22879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518A23CD-D0B3-204F-B7D2-181BE83C1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16</xdr:col>
      <xdr:colOff>404091</xdr:colOff>
      <xdr:row>135</xdr:row>
      <xdr:rowOff>35318</xdr:rowOff>
    </xdr:from>
    <xdr:to>
      <xdr:col>22</xdr:col>
      <xdr:colOff>30171</xdr:colOff>
      <xdr:row>148</xdr:row>
      <xdr:rowOff>54664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F062FD8-A926-7E4E-837B-32453EB8F3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16</xdr:col>
      <xdr:colOff>404091</xdr:colOff>
      <xdr:row>148</xdr:row>
      <xdr:rowOff>166607</xdr:rowOff>
    </xdr:from>
    <xdr:to>
      <xdr:col>22</xdr:col>
      <xdr:colOff>30171</xdr:colOff>
      <xdr:row>161</xdr:row>
      <xdr:rowOff>183272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C4B559BA-57BE-7443-9FC3-02633A5998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37</xdr:col>
      <xdr:colOff>711726</xdr:colOff>
      <xdr:row>135</xdr:row>
      <xdr:rowOff>19242</xdr:rowOff>
    </xdr:from>
    <xdr:to>
      <xdr:col>43</xdr:col>
      <xdr:colOff>335249</xdr:colOff>
      <xdr:row>148</xdr:row>
      <xdr:rowOff>35908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5D6BBD4C-87F8-094B-BA07-6D8BD4190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37</xdr:col>
      <xdr:colOff>711726</xdr:colOff>
      <xdr:row>148</xdr:row>
      <xdr:rowOff>150531</xdr:rowOff>
    </xdr:from>
    <xdr:to>
      <xdr:col>43</xdr:col>
      <xdr:colOff>335249</xdr:colOff>
      <xdr:row>161</xdr:row>
      <xdr:rowOff>167196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3296A5BF-0789-2547-ABAC-DB9F7C2D0D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22</xdr:col>
      <xdr:colOff>455608</xdr:colOff>
      <xdr:row>135</xdr:row>
      <xdr:rowOff>76969</xdr:rowOff>
    </xdr:from>
    <xdr:to>
      <xdr:col>30</xdr:col>
      <xdr:colOff>389689</xdr:colOff>
      <xdr:row>148</xdr:row>
      <xdr:rowOff>93635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80386FEC-A89B-2041-9ECA-942FA7EB86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22</xdr:col>
      <xdr:colOff>455608</xdr:colOff>
      <xdr:row>149</xdr:row>
      <xdr:rowOff>6212</xdr:rowOff>
    </xdr:from>
    <xdr:to>
      <xdr:col>30</xdr:col>
      <xdr:colOff>389689</xdr:colOff>
      <xdr:row>162</xdr:row>
      <xdr:rowOff>22877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C21B139C-0AB1-6444-8A24-D0C4C4F120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24</xdr:col>
      <xdr:colOff>0</xdr:colOff>
      <xdr:row>170</xdr:row>
      <xdr:rowOff>0</xdr:rowOff>
    </xdr:from>
    <xdr:to>
      <xdr:col>31</xdr:col>
      <xdr:colOff>17888</xdr:colOff>
      <xdr:row>183</xdr:row>
      <xdr:rowOff>37361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1EB6C519-2607-EB48-B650-4E54AB2E1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254A3-057E-644E-9641-093163F99B65}">
  <dimension ref="B1:AE214"/>
  <sheetViews>
    <sheetView showGridLines="0" tabSelected="1" topLeftCell="A109" zoomScale="56" zoomScaleNormal="80" workbookViewId="0">
      <selection activeCell="K181" sqref="K181"/>
    </sheetView>
  </sheetViews>
  <sheetFormatPr baseColWidth="10" defaultRowHeight="16" x14ac:dyDescent="0.2"/>
  <cols>
    <col min="2" max="2" width="18.1640625" customWidth="1"/>
    <col min="3" max="3" width="13.6640625" bestFit="1" customWidth="1"/>
    <col min="4" max="4" width="15.6640625" bestFit="1" customWidth="1"/>
    <col min="5" max="5" width="8.33203125" bestFit="1" customWidth="1"/>
    <col min="6" max="6" width="17.33203125" bestFit="1" customWidth="1"/>
    <col min="7" max="7" width="13.1640625" bestFit="1" customWidth="1"/>
    <col min="8" max="8" width="18" bestFit="1" customWidth="1"/>
    <col min="9" max="16" width="7.1640625" customWidth="1"/>
    <col min="17" max="17" width="17.1640625" bestFit="1" customWidth="1"/>
    <col min="18" max="18" width="13.1640625" bestFit="1" customWidth="1"/>
    <col min="19" max="19" width="16.6640625" bestFit="1" customWidth="1"/>
    <col min="20" max="20" width="6.83203125" bestFit="1" customWidth="1"/>
    <col min="21" max="21" width="5.6640625" bestFit="1" customWidth="1"/>
    <col min="22" max="22" width="5.83203125" bestFit="1" customWidth="1"/>
    <col min="23" max="23" width="6.83203125" bestFit="1" customWidth="1"/>
    <col min="24" max="27" width="5.6640625" bestFit="1" customWidth="1"/>
  </cols>
  <sheetData>
    <row r="1" spans="2:16" x14ac:dyDescent="0.2">
      <c r="B1" s="79" t="s">
        <v>18</v>
      </c>
      <c r="C1" s="81"/>
      <c r="E1" s="94" t="s">
        <v>21</v>
      </c>
      <c r="F1" s="95"/>
    </row>
    <row r="2" spans="2:16" ht="17" thickBot="1" x14ac:dyDescent="0.25">
      <c r="B2" s="90"/>
      <c r="C2" s="91"/>
      <c r="E2" s="21" t="s">
        <v>15</v>
      </c>
      <c r="F2" s="4" t="s">
        <v>16</v>
      </c>
    </row>
    <row r="3" spans="2:16" ht="17" thickBot="1" x14ac:dyDescent="0.25">
      <c r="B3" s="92" t="s">
        <v>19</v>
      </c>
      <c r="C3" s="93"/>
    </row>
    <row r="4" spans="2:16" ht="17" thickBot="1" x14ac:dyDescent="0.25">
      <c r="B4" s="26"/>
      <c r="C4" s="26"/>
    </row>
    <row r="5" spans="2:16" ht="17" thickBot="1" x14ac:dyDescent="0.25">
      <c r="F5" s="87" t="s">
        <v>26</v>
      </c>
      <c r="G5" s="88"/>
      <c r="H5" s="88"/>
      <c r="I5" s="88"/>
      <c r="J5" s="88"/>
      <c r="K5" s="88"/>
      <c r="L5" s="88"/>
      <c r="M5" s="88"/>
      <c r="N5" s="88"/>
      <c r="O5" s="88"/>
      <c r="P5" s="89"/>
    </row>
    <row r="6" spans="2:16" ht="17" thickBot="1" x14ac:dyDescent="0.25">
      <c r="B6" s="26"/>
      <c r="C6" s="79" t="s">
        <v>0</v>
      </c>
      <c r="D6" s="80"/>
      <c r="E6" s="81"/>
      <c r="F6" s="84" t="s">
        <v>25</v>
      </c>
      <c r="G6" s="86"/>
      <c r="H6" s="84" t="s">
        <v>17</v>
      </c>
      <c r="I6" s="86"/>
      <c r="J6" s="86"/>
      <c r="K6" s="86"/>
      <c r="L6" s="86"/>
      <c r="M6" s="86"/>
      <c r="N6" s="86"/>
      <c r="O6" s="86"/>
      <c r="P6" s="85"/>
    </row>
    <row r="7" spans="2:16" x14ac:dyDescent="0.2">
      <c r="B7" s="7" t="s">
        <v>20</v>
      </c>
      <c r="C7" s="8" t="s">
        <v>2</v>
      </c>
      <c r="D7" s="9" t="s">
        <v>1</v>
      </c>
      <c r="E7" s="10" t="s">
        <v>3</v>
      </c>
      <c r="F7" s="8" t="s">
        <v>4</v>
      </c>
      <c r="G7" s="11" t="s">
        <v>6</v>
      </c>
      <c r="H7" s="7" t="s">
        <v>5</v>
      </c>
      <c r="I7" s="8" t="s">
        <v>7</v>
      </c>
      <c r="J7" s="9" t="s">
        <v>8</v>
      </c>
      <c r="K7" s="9" t="s">
        <v>9</v>
      </c>
      <c r="L7" s="9" t="s">
        <v>10</v>
      </c>
      <c r="M7" s="9" t="s">
        <v>11</v>
      </c>
      <c r="N7" s="9" t="s">
        <v>12</v>
      </c>
      <c r="O7" s="9" t="s">
        <v>13</v>
      </c>
      <c r="P7" s="10" t="s">
        <v>14</v>
      </c>
    </row>
    <row r="8" spans="2:16" x14ac:dyDescent="0.2">
      <c r="B8" s="5">
        <v>1</v>
      </c>
      <c r="C8" s="1">
        <v>1</v>
      </c>
      <c r="D8" s="26">
        <v>4</v>
      </c>
      <c r="E8" s="2">
        <v>250</v>
      </c>
      <c r="F8" s="12">
        <v>0.87139999999999995</v>
      </c>
      <c r="G8" s="13">
        <v>0.38</v>
      </c>
      <c r="H8" s="25">
        <v>0.375</v>
      </c>
      <c r="I8" s="17" t="s">
        <v>15</v>
      </c>
      <c r="J8" s="26" t="s">
        <v>15</v>
      </c>
      <c r="K8" s="27" t="s">
        <v>15</v>
      </c>
      <c r="L8" s="27" t="s">
        <v>15</v>
      </c>
      <c r="M8" s="26" t="s">
        <v>15</v>
      </c>
      <c r="N8" s="26" t="s">
        <v>15</v>
      </c>
      <c r="O8" s="26" t="s">
        <v>15</v>
      </c>
      <c r="P8" s="2" t="s">
        <v>15</v>
      </c>
    </row>
    <row r="9" spans="2:16" x14ac:dyDescent="0.2">
      <c r="B9" s="5">
        <v>2</v>
      </c>
      <c r="C9" s="1">
        <v>1</v>
      </c>
      <c r="D9" s="26">
        <v>4</v>
      </c>
      <c r="E9" s="2">
        <v>500</v>
      </c>
      <c r="F9" s="12">
        <v>0.9</v>
      </c>
      <c r="G9" s="13">
        <v>0.19</v>
      </c>
      <c r="H9" s="25">
        <v>0.875</v>
      </c>
      <c r="I9" s="17" t="s">
        <v>15</v>
      </c>
      <c r="J9" s="26" t="s">
        <v>15</v>
      </c>
      <c r="K9" s="27" t="s">
        <v>15</v>
      </c>
      <c r="L9" s="27" t="s">
        <v>15</v>
      </c>
      <c r="M9" s="27" t="s">
        <v>16</v>
      </c>
      <c r="N9" s="27" t="s">
        <v>16</v>
      </c>
      <c r="O9" s="27" t="s">
        <v>16</v>
      </c>
      <c r="P9" s="18" t="s">
        <v>16</v>
      </c>
    </row>
    <row r="10" spans="2:16" x14ac:dyDescent="0.2">
      <c r="B10" s="5">
        <v>3</v>
      </c>
      <c r="C10" s="1">
        <v>1</v>
      </c>
      <c r="D10" s="26">
        <v>4</v>
      </c>
      <c r="E10" s="2">
        <v>750</v>
      </c>
      <c r="F10" s="12">
        <v>0.92859999999999998</v>
      </c>
      <c r="G10" s="13">
        <v>0.18</v>
      </c>
      <c r="H10" s="25">
        <v>0.75</v>
      </c>
      <c r="I10" s="17" t="s">
        <v>15</v>
      </c>
      <c r="J10" s="26" t="s">
        <v>15</v>
      </c>
      <c r="K10" s="27" t="s">
        <v>15</v>
      </c>
      <c r="L10" s="27" t="s">
        <v>15</v>
      </c>
      <c r="M10" s="26" t="s">
        <v>15</v>
      </c>
      <c r="N10" s="27" t="s">
        <v>16</v>
      </c>
      <c r="O10" s="27" t="s">
        <v>16</v>
      </c>
      <c r="P10" s="18" t="s">
        <v>16</v>
      </c>
    </row>
    <row r="11" spans="2:16" ht="17" customHeight="1" x14ac:dyDescent="0.2">
      <c r="B11" s="5">
        <v>4</v>
      </c>
      <c r="C11" s="1">
        <v>1</v>
      </c>
      <c r="D11" s="26">
        <v>4</v>
      </c>
      <c r="E11" s="2">
        <v>1000</v>
      </c>
      <c r="F11" s="12">
        <v>0.92859999999999998</v>
      </c>
      <c r="G11" s="13">
        <v>0.28000000000000003</v>
      </c>
      <c r="H11" s="25">
        <v>0.875</v>
      </c>
      <c r="I11" s="17" t="s">
        <v>15</v>
      </c>
      <c r="J11" s="26" t="s">
        <v>15</v>
      </c>
      <c r="K11" s="27" t="s">
        <v>15</v>
      </c>
      <c r="L11" s="27" t="s">
        <v>15</v>
      </c>
      <c r="M11" s="27" t="s">
        <v>16</v>
      </c>
      <c r="N11" s="27" t="s">
        <v>16</v>
      </c>
      <c r="O11" s="27" t="s">
        <v>16</v>
      </c>
      <c r="P11" s="18" t="s">
        <v>16</v>
      </c>
    </row>
    <row r="12" spans="2:16" x14ac:dyDescent="0.2">
      <c r="B12" s="5">
        <v>5</v>
      </c>
      <c r="C12" s="1">
        <v>1</v>
      </c>
      <c r="D12" s="26">
        <v>8</v>
      </c>
      <c r="E12" s="2">
        <v>250</v>
      </c>
      <c r="F12" s="12">
        <v>0.87139999999999995</v>
      </c>
      <c r="G12" s="13">
        <v>0.32</v>
      </c>
      <c r="H12" s="25">
        <v>0.375</v>
      </c>
      <c r="I12" s="17" t="s">
        <v>15</v>
      </c>
      <c r="J12" s="26" t="s">
        <v>15</v>
      </c>
      <c r="K12" s="27" t="s">
        <v>15</v>
      </c>
      <c r="L12" s="27" t="s">
        <v>15</v>
      </c>
      <c r="M12" s="26" t="s">
        <v>15</v>
      </c>
      <c r="N12" s="26" t="s">
        <v>15</v>
      </c>
      <c r="O12" s="26" t="s">
        <v>15</v>
      </c>
      <c r="P12" s="2" t="s">
        <v>15</v>
      </c>
    </row>
    <row r="13" spans="2:16" x14ac:dyDescent="0.2">
      <c r="B13" s="5">
        <v>6</v>
      </c>
      <c r="C13" s="1">
        <v>1</v>
      </c>
      <c r="D13" s="26">
        <v>8</v>
      </c>
      <c r="E13" s="2">
        <v>500</v>
      </c>
      <c r="F13" s="12">
        <v>0.9143</v>
      </c>
      <c r="G13" s="13">
        <v>0.24</v>
      </c>
      <c r="H13" s="25">
        <v>0.75</v>
      </c>
      <c r="I13" s="17" t="s">
        <v>15</v>
      </c>
      <c r="J13" s="26" t="s">
        <v>15</v>
      </c>
      <c r="K13" s="27" t="s">
        <v>15</v>
      </c>
      <c r="L13" s="27" t="s">
        <v>15</v>
      </c>
      <c r="M13" s="26" t="s">
        <v>15</v>
      </c>
      <c r="N13" s="27" t="s">
        <v>16</v>
      </c>
      <c r="O13" s="27" t="s">
        <v>16</v>
      </c>
      <c r="P13" s="18" t="s">
        <v>16</v>
      </c>
    </row>
    <row r="14" spans="2:16" x14ac:dyDescent="0.2">
      <c r="B14" s="5">
        <v>7</v>
      </c>
      <c r="C14" s="1">
        <v>1</v>
      </c>
      <c r="D14" s="26">
        <v>8</v>
      </c>
      <c r="E14" s="2">
        <v>750</v>
      </c>
      <c r="F14" s="12">
        <v>0.95709999999999995</v>
      </c>
      <c r="G14" s="13">
        <v>0.11</v>
      </c>
      <c r="H14" s="25">
        <v>0.75</v>
      </c>
      <c r="I14" s="17" t="s">
        <v>15</v>
      </c>
      <c r="J14" s="26" t="s">
        <v>15</v>
      </c>
      <c r="K14" s="27" t="s">
        <v>15</v>
      </c>
      <c r="L14" s="27" t="s">
        <v>15</v>
      </c>
      <c r="M14" s="26" t="s">
        <v>15</v>
      </c>
      <c r="N14" s="27" t="s">
        <v>16</v>
      </c>
      <c r="O14" s="27" t="s">
        <v>16</v>
      </c>
      <c r="P14" s="18" t="s">
        <v>16</v>
      </c>
    </row>
    <row r="15" spans="2:16" x14ac:dyDescent="0.2">
      <c r="B15" s="5">
        <v>8</v>
      </c>
      <c r="C15" s="1">
        <v>1</v>
      </c>
      <c r="D15" s="26">
        <v>8</v>
      </c>
      <c r="E15" s="2">
        <v>1000</v>
      </c>
      <c r="F15" s="12">
        <v>0.92859999999999998</v>
      </c>
      <c r="G15" s="13">
        <v>0.17</v>
      </c>
      <c r="H15" s="25">
        <v>0.875</v>
      </c>
      <c r="I15" s="17" t="s">
        <v>15</v>
      </c>
      <c r="J15" s="27" t="s">
        <v>16</v>
      </c>
      <c r="K15" s="27" t="s">
        <v>15</v>
      </c>
      <c r="L15" s="27" t="s">
        <v>15</v>
      </c>
      <c r="M15" s="26" t="s">
        <v>15</v>
      </c>
      <c r="N15" s="27" t="s">
        <v>16</v>
      </c>
      <c r="O15" s="27" t="s">
        <v>16</v>
      </c>
      <c r="P15" s="18" t="s">
        <v>16</v>
      </c>
    </row>
    <row r="16" spans="2:16" x14ac:dyDescent="0.2">
      <c r="B16" s="5">
        <v>9</v>
      </c>
      <c r="C16" s="1">
        <v>1</v>
      </c>
      <c r="D16" s="26">
        <v>12</v>
      </c>
      <c r="E16" s="2">
        <v>250</v>
      </c>
      <c r="F16" s="12">
        <v>0.78569999999999995</v>
      </c>
      <c r="G16" s="13">
        <v>0.53</v>
      </c>
      <c r="H16" s="25">
        <v>0.375</v>
      </c>
      <c r="I16" s="17" t="s">
        <v>15</v>
      </c>
      <c r="J16" s="26" t="s">
        <v>15</v>
      </c>
      <c r="K16" s="27" t="s">
        <v>15</v>
      </c>
      <c r="L16" s="27" t="s">
        <v>15</v>
      </c>
      <c r="M16" s="26" t="s">
        <v>15</v>
      </c>
      <c r="N16" s="26" t="s">
        <v>15</v>
      </c>
      <c r="O16" s="26" t="s">
        <v>15</v>
      </c>
      <c r="P16" s="2" t="s">
        <v>15</v>
      </c>
    </row>
    <row r="17" spans="2:16" x14ac:dyDescent="0.2">
      <c r="B17" s="5">
        <v>10</v>
      </c>
      <c r="C17" s="1">
        <v>1</v>
      </c>
      <c r="D17" s="26">
        <v>12</v>
      </c>
      <c r="E17" s="2">
        <v>500</v>
      </c>
      <c r="F17" s="12">
        <v>0.81430000000000002</v>
      </c>
      <c r="G17" s="13">
        <v>0.45</v>
      </c>
      <c r="H17" s="25">
        <v>0.875</v>
      </c>
      <c r="I17" s="17" t="s">
        <v>15</v>
      </c>
      <c r="J17" s="27" t="s">
        <v>16</v>
      </c>
      <c r="K17" s="27" t="s">
        <v>15</v>
      </c>
      <c r="L17" s="27" t="s">
        <v>15</v>
      </c>
      <c r="M17" s="27" t="s">
        <v>16</v>
      </c>
      <c r="N17" s="27" t="s">
        <v>16</v>
      </c>
      <c r="O17" s="26" t="s">
        <v>15</v>
      </c>
      <c r="P17" s="18" t="s">
        <v>16</v>
      </c>
    </row>
    <row r="18" spans="2:16" x14ac:dyDescent="0.2">
      <c r="B18" s="5">
        <v>11</v>
      </c>
      <c r="C18" s="1">
        <v>1</v>
      </c>
      <c r="D18" s="26">
        <v>12</v>
      </c>
      <c r="E18" s="2">
        <v>750</v>
      </c>
      <c r="F18" s="12">
        <v>0.88570000000000004</v>
      </c>
      <c r="G18" s="13">
        <v>0.23</v>
      </c>
      <c r="H18" s="25">
        <v>0.875</v>
      </c>
      <c r="I18" s="17" t="s">
        <v>15</v>
      </c>
      <c r="J18" s="27" t="s">
        <v>16</v>
      </c>
      <c r="K18" s="27" t="s">
        <v>15</v>
      </c>
      <c r="L18" s="27" t="s">
        <v>15</v>
      </c>
      <c r="M18" s="27" t="s">
        <v>16</v>
      </c>
      <c r="N18" s="27" t="s">
        <v>16</v>
      </c>
      <c r="O18" s="26" t="s">
        <v>15</v>
      </c>
      <c r="P18" s="18" t="s">
        <v>16</v>
      </c>
    </row>
    <row r="19" spans="2:16" x14ac:dyDescent="0.2">
      <c r="B19" s="5">
        <v>12</v>
      </c>
      <c r="C19" s="1">
        <v>1</v>
      </c>
      <c r="D19" s="26">
        <v>12</v>
      </c>
      <c r="E19" s="2">
        <v>1000</v>
      </c>
      <c r="F19" s="12">
        <v>0.9</v>
      </c>
      <c r="G19" s="13">
        <v>0.2</v>
      </c>
      <c r="H19" s="25">
        <v>1</v>
      </c>
      <c r="I19" s="17" t="s">
        <v>15</v>
      </c>
      <c r="J19" s="27" t="s">
        <v>16</v>
      </c>
      <c r="K19" s="27" t="s">
        <v>15</v>
      </c>
      <c r="L19" s="27" t="s">
        <v>15</v>
      </c>
      <c r="M19" s="27" t="s">
        <v>16</v>
      </c>
      <c r="N19" s="27" t="s">
        <v>16</v>
      </c>
      <c r="O19" s="27" t="s">
        <v>16</v>
      </c>
      <c r="P19" s="18" t="s">
        <v>16</v>
      </c>
    </row>
    <row r="20" spans="2:16" x14ac:dyDescent="0.2">
      <c r="B20" s="5">
        <v>13</v>
      </c>
      <c r="C20" s="1">
        <v>2</v>
      </c>
      <c r="D20" s="26">
        <v>4</v>
      </c>
      <c r="E20" s="2">
        <v>250</v>
      </c>
      <c r="F20" s="12">
        <v>0.87139999999999995</v>
      </c>
      <c r="G20" s="13">
        <v>0.41</v>
      </c>
      <c r="H20" s="25">
        <v>0.375</v>
      </c>
      <c r="I20" s="17" t="s">
        <v>15</v>
      </c>
      <c r="J20" s="26" t="s">
        <v>15</v>
      </c>
      <c r="K20" s="27" t="s">
        <v>15</v>
      </c>
      <c r="L20" s="27" t="s">
        <v>15</v>
      </c>
      <c r="M20" s="26" t="s">
        <v>15</v>
      </c>
      <c r="N20" s="26" t="s">
        <v>15</v>
      </c>
      <c r="O20" s="26" t="s">
        <v>15</v>
      </c>
      <c r="P20" s="2" t="s">
        <v>15</v>
      </c>
    </row>
    <row r="21" spans="2:16" x14ac:dyDescent="0.2">
      <c r="B21" s="5">
        <v>14</v>
      </c>
      <c r="C21" s="1">
        <v>2</v>
      </c>
      <c r="D21" s="26">
        <v>4</v>
      </c>
      <c r="E21" s="2">
        <v>500</v>
      </c>
      <c r="F21" s="12">
        <v>0.88570000000000004</v>
      </c>
      <c r="G21" s="13">
        <v>0.28000000000000003</v>
      </c>
      <c r="H21" s="25">
        <v>0.375</v>
      </c>
      <c r="I21" s="17" t="s">
        <v>15</v>
      </c>
      <c r="J21" s="26" t="s">
        <v>15</v>
      </c>
      <c r="K21" s="27" t="s">
        <v>15</v>
      </c>
      <c r="L21" s="27" t="s">
        <v>15</v>
      </c>
      <c r="M21" s="26" t="s">
        <v>15</v>
      </c>
      <c r="N21" s="26" t="s">
        <v>15</v>
      </c>
      <c r="O21" s="26" t="s">
        <v>15</v>
      </c>
      <c r="P21" s="2" t="s">
        <v>15</v>
      </c>
    </row>
    <row r="22" spans="2:16" x14ac:dyDescent="0.2">
      <c r="B22" s="5">
        <v>15</v>
      </c>
      <c r="C22" s="1">
        <v>2</v>
      </c>
      <c r="D22" s="26">
        <v>4</v>
      </c>
      <c r="E22" s="2">
        <v>750</v>
      </c>
      <c r="F22" s="12">
        <v>0.9143</v>
      </c>
      <c r="G22" s="13">
        <v>0.16</v>
      </c>
      <c r="H22" s="25">
        <v>0.75</v>
      </c>
      <c r="I22" s="17" t="s">
        <v>15</v>
      </c>
      <c r="J22" s="26" t="s">
        <v>15</v>
      </c>
      <c r="K22" s="27" t="s">
        <v>15</v>
      </c>
      <c r="L22" s="27" t="s">
        <v>15</v>
      </c>
      <c r="M22" s="26" t="s">
        <v>15</v>
      </c>
      <c r="N22" s="27" t="s">
        <v>16</v>
      </c>
      <c r="O22" s="27" t="s">
        <v>16</v>
      </c>
      <c r="P22" s="18" t="s">
        <v>16</v>
      </c>
    </row>
    <row r="23" spans="2:16" x14ac:dyDescent="0.2">
      <c r="B23" s="5">
        <v>16</v>
      </c>
      <c r="C23" s="1">
        <v>2</v>
      </c>
      <c r="D23" s="26">
        <v>4</v>
      </c>
      <c r="E23" s="2">
        <v>1000</v>
      </c>
      <c r="F23" s="12">
        <v>0.98570000000000002</v>
      </c>
      <c r="G23" s="13">
        <v>0.1</v>
      </c>
      <c r="H23" s="25">
        <v>0.75</v>
      </c>
      <c r="I23" s="17" t="s">
        <v>15</v>
      </c>
      <c r="J23" s="26" t="s">
        <v>15</v>
      </c>
      <c r="K23" s="27" t="s">
        <v>15</v>
      </c>
      <c r="L23" s="27" t="s">
        <v>15</v>
      </c>
      <c r="M23" s="26" t="s">
        <v>15</v>
      </c>
      <c r="N23" s="27" t="s">
        <v>16</v>
      </c>
      <c r="O23" s="27" t="s">
        <v>16</v>
      </c>
      <c r="P23" s="18" t="s">
        <v>16</v>
      </c>
    </row>
    <row r="24" spans="2:16" x14ac:dyDescent="0.2">
      <c r="B24" s="5">
        <v>17</v>
      </c>
      <c r="C24" s="1">
        <v>2</v>
      </c>
      <c r="D24" s="26">
        <v>8</v>
      </c>
      <c r="E24" s="2">
        <v>250</v>
      </c>
      <c r="F24" s="12">
        <v>0.87139999999999995</v>
      </c>
      <c r="G24" s="13">
        <v>0.24</v>
      </c>
      <c r="H24" s="25">
        <v>0.375</v>
      </c>
      <c r="I24" s="17" t="s">
        <v>15</v>
      </c>
      <c r="J24" s="26" t="s">
        <v>15</v>
      </c>
      <c r="K24" s="27" t="s">
        <v>15</v>
      </c>
      <c r="L24" s="27" t="s">
        <v>15</v>
      </c>
      <c r="M24" s="26" t="s">
        <v>15</v>
      </c>
      <c r="N24" s="26" t="s">
        <v>15</v>
      </c>
      <c r="O24" s="26" t="s">
        <v>15</v>
      </c>
      <c r="P24" s="2" t="s">
        <v>15</v>
      </c>
    </row>
    <row r="25" spans="2:16" x14ac:dyDescent="0.2">
      <c r="B25" s="5">
        <v>18</v>
      </c>
      <c r="C25" s="1">
        <v>2</v>
      </c>
      <c r="D25" s="26">
        <v>8</v>
      </c>
      <c r="E25" s="2">
        <v>500</v>
      </c>
      <c r="F25" s="12">
        <v>0.94289999999999996</v>
      </c>
      <c r="G25" s="13">
        <v>0.14000000000000001</v>
      </c>
      <c r="H25" s="25">
        <v>0.625</v>
      </c>
      <c r="I25" s="17" t="s">
        <v>15</v>
      </c>
      <c r="J25" s="26" t="s">
        <v>15</v>
      </c>
      <c r="K25" s="27" t="s">
        <v>15</v>
      </c>
      <c r="L25" s="27" t="s">
        <v>15</v>
      </c>
      <c r="M25" s="26" t="s">
        <v>15</v>
      </c>
      <c r="N25" s="27" t="s">
        <v>16</v>
      </c>
      <c r="O25" s="27" t="s">
        <v>16</v>
      </c>
      <c r="P25" s="2" t="s">
        <v>15</v>
      </c>
    </row>
    <row r="26" spans="2:16" x14ac:dyDescent="0.2">
      <c r="B26" s="5">
        <v>19</v>
      </c>
      <c r="C26" s="1">
        <v>2</v>
      </c>
      <c r="D26" s="26">
        <v>8</v>
      </c>
      <c r="E26" s="2">
        <v>750</v>
      </c>
      <c r="F26" s="12">
        <v>0.94289999999999996</v>
      </c>
      <c r="G26" s="13">
        <v>0.21</v>
      </c>
      <c r="H26" s="25">
        <v>1</v>
      </c>
      <c r="I26" s="17" t="s">
        <v>15</v>
      </c>
      <c r="J26" s="27" t="s">
        <v>16</v>
      </c>
      <c r="K26" s="27" t="s">
        <v>15</v>
      </c>
      <c r="L26" s="27" t="s">
        <v>15</v>
      </c>
      <c r="M26" s="27" t="s">
        <v>16</v>
      </c>
      <c r="N26" s="27" t="s">
        <v>16</v>
      </c>
      <c r="O26" s="27" t="s">
        <v>16</v>
      </c>
      <c r="P26" s="18" t="s">
        <v>16</v>
      </c>
    </row>
    <row r="27" spans="2:16" x14ac:dyDescent="0.2">
      <c r="B27" s="5">
        <v>20</v>
      </c>
      <c r="C27" s="1">
        <v>2</v>
      </c>
      <c r="D27" s="26">
        <v>8</v>
      </c>
      <c r="E27" s="2">
        <v>1000</v>
      </c>
      <c r="F27" s="12">
        <v>0.97140000000000004</v>
      </c>
      <c r="G27" s="13">
        <v>0.11</v>
      </c>
      <c r="H27" s="25">
        <v>0.625</v>
      </c>
      <c r="I27" s="17" t="s">
        <v>15</v>
      </c>
      <c r="J27" s="26" t="s">
        <v>15</v>
      </c>
      <c r="K27" s="27" t="s">
        <v>15</v>
      </c>
      <c r="L27" s="27" t="s">
        <v>15</v>
      </c>
      <c r="M27" s="26" t="s">
        <v>15</v>
      </c>
      <c r="N27" s="27" t="s">
        <v>16</v>
      </c>
      <c r="O27" s="26" t="s">
        <v>15</v>
      </c>
      <c r="P27" s="18" t="s">
        <v>16</v>
      </c>
    </row>
    <row r="28" spans="2:16" x14ac:dyDescent="0.2">
      <c r="B28" s="5">
        <v>21</v>
      </c>
      <c r="C28" s="1">
        <v>2</v>
      </c>
      <c r="D28" s="26">
        <v>12</v>
      </c>
      <c r="E28" s="2">
        <v>250</v>
      </c>
      <c r="F28" s="12">
        <v>0.9</v>
      </c>
      <c r="G28" s="13">
        <v>0.28999999999999998</v>
      </c>
      <c r="H28" s="25">
        <v>0.375</v>
      </c>
      <c r="I28" s="19" t="s">
        <v>15</v>
      </c>
      <c r="J28" s="26" t="s">
        <v>15</v>
      </c>
      <c r="K28" s="28" t="s">
        <v>15</v>
      </c>
      <c r="L28" s="28" t="s">
        <v>15</v>
      </c>
      <c r="M28" s="26" t="s">
        <v>15</v>
      </c>
      <c r="N28" s="26" t="s">
        <v>15</v>
      </c>
      <c r="O28" s="26" t="s">
        <v>15</v>
      </c>
      <c r="P28" s="2" t="s">
        <v>15</v>
      </c>
    </row>
    <row r="29" spans="2:16" x14ac:dyDescent="0.2">
      <c r="B29" s="5">
        <v>22</v>
      </c>
      <c r="C29" s="1">
        <v>2</v>
      </c>
      <c r="D29" s="26">
        <v>12</v>
      </c>
      <c r="E29" s="2">
        <v>500</v>
      </c>
      <c r="F29" s="12">
        <v>0.9143</v>
      </c>
      <c r="G29" s="13">
        <v>0.22</v>
      </c>
      <c r="H29" s="25">
        <v>0.875</v>
      </c>
      <c r="I29" s="19" t="s">
        <v>15</v>
      </c>
      <c r="J29" s="28" t="s">
        <v>16</v>
      </c>
      <c r="K29" s="28" t="s">
        <v>15</v>
      </c>
      <c r="L29" s="28" t="s">
        <v>15</v>
      </c>
      <c r="M29" s="26" t="s">
        <v>15</v>
      </c>
      <c r="N29" s="28" t="s">
        <v>16</v>
      </c>
      <c r="O29" s="28" t="s">
        <v>16</v>
      </c>
      <c r="P29" s="20" t="s">
        <v>16</v>
      </c>
    </row>
    <row r="30" spans="2:16" x14ac:dyDescent="0.2">
      <c r="B30" s="5">
        <v>23</v>
      </c>
      <c r="C30" s="1">
        <v>2</v>
      </c>
      <c r="D30" s="26">
        <v>12</v>
      </c>
      <c r="E30" s="2">
        <v>750</v>
      </c>
      <c r="F30" s="12">
        <v>0.94289999999999996</v>
      </c>
      <c r="G30" s="13">
        <v>0.18</v>
      </c>
      <c r="H30" s="25">
        <v>0.875</v>
      </c>
      <c r="I30" s="19" t="s">
        <v>15</v>
      </c>
      <c r="J30" s="28" t="s">
        <v>16</v>
      </c>
      <c r="K30" s="28" t="s">
        <v>15</v>
      </c>
      <c r="L30" s="28" t="s">
        <v>15</v>
      </c>
      <c r="M30" s="26" t="s">
        <v>15</v>
      </c>
      <c r="N30" s="28" t="s">
        <v>16</v>
      </c>
      <c r="O30" s="28" t="s">
        <v>16</v>
      </c>
      <c r="P30" s="20" t="s">
        <v>16</v>
      </c>
    </row>
    <row r="31" spans="2:16" ht="17" thickBot="1" x14ac:dyDescent="0.25">
      <c r="B31" s="6">
        <v>24</v>
      </c>
      <c r="C31" s="3">
        <v>2</v>
      </c>
      <c r="D31" s="14">
        <v>12</v>
      </c>
      <c r="E31" s="4">
        <v>1000</v>
      </c>
      <c r="F31" s="15">
        <v>0.97140000000000004</v>
      </c>
      <c r="G31" s="16">
        <v>0.16</v>
      </c>
      <c r="H31" s="29">
        <v>0.875</v>
      </c>
      <c r="I31" s="22" t="s">
        <v>15</v>
      </c>
      <c r="J31" s="23" t="s">
        <v>16</v>
      </c>
      <c r="K31" s="23" t="s">
        <v>15</v>
      </c>
      <c r="L31" s="23" t="s">
        <v>15</v>
      </c>
      <c r="M31" s="14" t="s">
        <v>15</v>
      </c>
      <c r="N31" s="23" t="s">
        <v>16</v>
      </c>
      <c r="O31" s="23" t="s">
        <v>16</v>
      </c>
      <c r="P31" s="24" t="s">
        <v>16</v>
      </c>
    </row>
    <row r="32" spans="2:16" x14ac:dyDescent="0.2">
      <c r="H32" s="37" t="s">
        <v>22</v>
      </c>
      <c r="I32" s="30">
        <f>COUNTIF(I8:I31,$E$2)</f>
        <v>24</v>
      </c>
      <c r="J32" s="31">
        <f>COUNTIF(J8:J31,$F$2)</f>
        <v>8</v>
      </c>
      <c r="K32" s="31">
        <f>COUNTIF(K8:K31,$E$2)</f>
        <v>24</v>
      </c>
      <c r="L32" s="31">
        <f>COUNTIF(L8:L31,$E$2)</f>
        <v>24</v>
      </c>
      <c r="M32" s="31">
        <f>COUNTIF(M8:M31,$F$2)</f>
        <v>6</v>
      </c>
      <c r="N32" s="31">
        <f>COUNTIF(N8:N31,$F$2)</f>
        <v>17</v>
      </c>
      <c r="O32" s="31">
        <f>COUNTIF(O8:O31,$F$2)</f>
        <v>14</v>
      </c>
      <c r="P32" s="32">
        <f>COUNTIF(P8:P31,$F$2)</f>
        <v>16</v>
      </c>
    </row>
    <row r="33" spans="2:16" x14ac:dyDescent="0.2">
      <c r="H33" s="38" t="s">
        <v>23</v>
      </c>
      <c r="I33" s="33">
        <v>24</v>
      </c>
      <c r="J33">
        <v>24</v>
      </c>
      <c r="K33">
        <v>24</v>
      </c>
      <c r="L33">
        <v>24</v>
      </c>
      <c r="M33">
        <v>24</v>
      </c>
      <c r="N33">
        <v>24</v>
      </c>
      <c r="O33">
        <v>24</v>
      </c>
      <c r="P33" s="34">
        <v>24</v>
      </c>
    </row>
    <row r="34" spans="2:16" ht="17" thickBot="1" x14ac:dyDescent="0.25">
      <c r="G34" s="57">
        <f>AVERAGE(I34:P34)</f>
        <v>0.69270833333333326</v>
      </c>
      <c r="H34" s="39" t="s">
        <v>24</v>
      </c>
      <c r="I34" s="44">
        <f>I32/I33</f>
        <v>1</v>
      </c>
      <c r="J34" s="35">
        <f>J32/J33</f>
        <v>0.33333333333333331</v>
      </c>
      <c r="K34" s="35">
        <f t="shared" ref="K34:P34" si="0">K32/K33</f>
        <v>1</v>
      </c>
      <c r="L34" s="35">
        <f t="shared" si="0"/>
        <v>1</v>
      </c>
      <c r="M34" s="35">
        <f t="shared" si="0"/>
        <v>0.25</v>
      </c>
      <c r="N34" s="35">
        <f t="shared" si="0"/>
        <v>0.70833333333333337</v>
      </c>
      <c r="O34" s="35">
        <f t="shared" si="0"/>
        <v>0.58333333333333337</v>
      </c>
      <c r="P34" s="36">
        <f t="shared" si="0"/>
        <v>0.66666666666666663</v>
      </c>
    </row>
    <row r="36" spans="2:16" ht="17" thickBot="1" x14ac:dyDescent="0.25"/>
    <row r="37" spans="2:16" ht="17" thickBot="1" x14ac:dyDescent="0.25">
      <c r="F37" s="87" t="s">
        <v>27</v>
      </c>
      <c r="G37" s="88"/>
      <c r="H37" s="88"/>
      <c r="I37" s="88"/>
      <c r="J37" s="88"/>
      <c r="K37" s="88"/>
      <c r="L37" s="88"/>
      <c r="M37" s="88"/>
      <c r="N37" s="88"/>
      <c r="O37" s="88"/>
      <c r="P37" s="89"/>
    </row>
    <row r="38" spans="2:16" ht="17" thickBot="1" x14ac:dyDescent="0.25">
      <c r="B38" s="26"/>
      <c r="C38" s="79" t="s">
        <v>0</v>
      </c>
      <c r="D38" s="80"/>
      <c r="E38" s="81"/>
      <c r="F38" s="84" t="s">
        <v>25</v>
      </c>
      <c r="G38" s="86"/>
      <c r="H38" s="84" t="s">
        <v>17</v>
      </c>
      <c r="I38" s="86"/>
      <c r="J38" s="86"/>
      <c r="K38" s="86"/>
      <c r="L38" s="86"/>
      <c r="M38" s="86"/>
      <c r="N38" s="86"/>
      <c r="O38" s="86"/>
      <c r="P38" s="85"/>
    </row>
    <row r="39" spans="2:16" x14ac:dyDescent="0.2">
      <c r="B39" s="7" t="s">
        <v>20</v>
      </c>
      <c r="C39" s="8" t="s">
        <v>2</v>
      </c>
      <c r="D39" s="9" t="s">
        <v>1</v>
      </c>
      <c r="E39" s="10" t="s">
        <v>3</v>
      </c>
      <c r="F39" s="8" t="s">
        <v>4</v>
      </c>
      <c r="G39" s="41" t="s">
        <v>6</v>
      </c>
      <c r="H39" s="7" t="s">
        <v>5</v>
      </c>
      <c r="I39" s="8" t="s">
        <v>28</v>
      </c>
      <c r="J39" s="9" t="s">
        <v>29</v>
      </c>
      <c r="K39" s="9" t="s">
        <v>30</v>
      </c>
      <c r="L39" s="9" t="s">
        <v>31</v>
      </c>
      <c r="M39" s="9" t="s">
        <v>32</v>
      </c>
      <c r="N39" s="9" t="s">
        <v>33</v>
      </c>
      <c r="O39" s="9" t="s">
        <v>34</v>
      </c>
      <c r="P39" s="10" t="s">
        <v>35</v>
      </c>
    </row>
    <row r="40" spans="2:16" x14ac:dyDescent="0.2">
      <c r="B40" s="5">
        <v>1</v>
      </c>
      <c r="C40" s="1">
        <v>1</v>
      </c>
      <c r="D40" s="26">
        <v>4</v>
      </c>
      <c r="E40" s="2">
        <v>250</v>
      </c>
      <c r="F40" s="12">
        <v>0.87139999999999995</v>
      </c>
      <c r="G40" s="42">
        <v>0.3</v>
      </c>
      <c r="H40" s="25">
        <v>0.375</v>
      </c>
      <c r="I40" s="1" t="s">
        <v>15</v>
      </c>
      <c r="J40" s="28" t="s">
        <v>15</v>
      </c>
      <c r="K40" s="26" t="s">
        <v>15</v>
      </c>
      <c r="L40" s="26" t="s">
        <v>15</v>
      </c>
      <c r="M40" s="26" t="s">
        <v>15</v>
      </c>
      <c r="N40" s="28" t="s">
        <v>15</v>
      </c>
      <c r="O40" s="26" t="s">
        <v>15</v>
      </c>
      <c r="P40" s="20" t="s">
        <v>15</v>
      </c>
    </row>
    <row r="41" spans="2:16" x14ac:dyDescent="0.2">
      <c r="B41" s="5">
        <v>2</v>
      </c>
      <c r="C41" s="1">
        <v>1</v>
      </c>
      <c r="D41" s="26">
        <v>4</v>
      </c>
      <c r="E41" s="2">
        <v>500</v>
      </c>
      <c r="F41" s="12">
        <v>0.95709999999999995</v>
      </c>
      <c r="G41" s="42">
        <v>0.15</v>
      </c>
      <c r="H41" s="25">
        <v>0.75</v>
      </c>
      <c r="I41" s="19" t="s">
        <v>16</v>
      </c>
      <c r="J41" s="28" t="s">
        <v>15</v>
      </c>
      <c r="K41" s="28" t="s">
        <v>16</v>
      </c>
      <c r="L41" s="26" t="s">
        <v>15</v>
      </c>
      <c r="M41" s="28" t="s">
        <v>16</v>
      </c>
      <c r="N41" s="28" t="s">
        <v>15</v>
      </c>
      <c r="O41" s="26" t="s">
        <v>15</v>
      </c>
      <c r="P41" s="20" t="s">
        <v>15</v>
      </c>
    </row>
    <row r="42" spans="2:16" x14ac:dyDescent="0.2">
      <c r="B42" s="5">
        <v>3</v>
      </c>
      <c r="C42" s="1">
        <v>1</v>
      </c>
      <c r="D42" s="26">
        <v>4</v>
      </c>
      <c r="E42" s="2">
        <v>750</v>
      </c>
      <c r="F42" s="12">
        <v>0.98570000000000002</v>
      </c>
      <c r="G42" s="42">
        <v>0.15</v>
      </c>
      <c r="H42" s="25">
        <v>0.75</v>
      </c>
      <c r="I42" s="19" t="s">
        <v>16</v>
      </c>
      <c r="J42" s="28" t="s">
        <v>15</v>
      </c>
      <c r="K42" s="28" t="s">
        <v>16</v>
      </c>
      <c r="L42" s="26" t="s">
        <v>15</v>
      </c>
      <c r="M42" s="28" t="s">
        <v>16</v>
      </c>
      <c r="N42" s="28" t="s">
        <v>15</v>
      </c>
      <c r="O42" s="26" t="s">
        <v>15</v>
      </c>
      <c r="P42" s="20" t="s">
        <v>15</v>
      </c>
    </row>
    <row r="43" spans="2:16" x14ac:dyDescent="0.2">
      <c r="B43" s="5">
        <v>4</v>
      </c>
      <c r="C43" s="1">
        <v>1</v>
      </c>
      <c r="D43" s="26">
        <v>4</v>
      </c>
      <c r="E43" s="2">
        <v>1000</v>
      </c>
      <c r="F43" s="12">
        <v>0.94289999999999996</v>
      </c>
      <c r="G43" s="42">
        <v>0.22</v>
      </c>
      <c r="H43" s="25">
        <v>0.75</v>
      </c>
      <c r="I43" s="19" t="s">
        <v>16</v>
      </c>
      <c r="J43" s="28" t="s">
        <v>15</v>
      </c>
      <c r="K43" s="28" t="s">
        <v>16</v>
      </c>
      <c r="L43" s="26" t="s">
        <v>15</v>
      </c>
      <c r="M43" s="28" t="s">
        <v>16</v>
      </c>
      <c r="N43" s="28" t="s">
        <v>15</v>
      </c>
      <c r="O43" s="26" t="s">
        <v>15</v>
      </c>
      <c r="P43" s="20" t="s">
        <v>15</v>
      </c>
    </row>
    <row r="44" spans="2:16" x14ac:dyDescent="0.2">
      <c r="B44" s="5">
        <v>5</v>
      </c>
      <c r="C44" s="1">
        <v>1</v>
      </c>
      <c r="D44" s="26">
        <v>8</v>
      </c>
      <c r="E44" s="2">
        <v>250</v>
      </c>
      <c r="F44" s="12">
        <v>0.9143</v>
      </c>
      <c r="G44" s="42">
        <v>0.28999999999999998</v>
      </c>
      <c r="H44" s="25">
        <v>0.625</v>
      </c>
      <c r="I44" s="19" t="s">
        <v>16</v>
      </c>
      <c r="J44" s="28" t="s">
        <v>15</v>
      </c>
      <c r="K44" s="26" t="s">
        <v>15</v>
      </c>
      <c r="L44" s="26" t="s">
        <v>15</v>
      </c>
      <c r="M44" s="28" t="s">
        <v>16</v>
      </c>
      <c r="N44" s="28" t="s">
        <v>15</v>
      </c>
      <c r="O44" s="26" t="s">
        <v>15</v>
      </c>
      <c r="P44" s="20" t="s">
        <v>15</v>
      </c>
    </row>
    <row r="45" spans="2:16" x14ac:dyDescent="0.2">
      <c r="B45" s="5">
        <v>6</v>
      </c>
      <c r="C45" s="1">
        <v>1</v>
      </c>
      <c r="D45" s="26">
        <v>8</v>
      </c>
      <c r="E45" s="2">
        <v>500</v>
      </c>
      <c r="F45" s="12">
        <v>0.97140000000000004</v>
      </c>
      <c r="G45" s="42">
        <v>0.12</v>
      </c>
      <c r="H45" s="25">
        <v>0.75</v>
      </c>
      <c r="I45" s="19" t="s">
        <v>16</v>
      </c>
      <c r="J45" s="28" t="s">
        <v>15</v>
      </c>
      <c r="K45" s="28" t="s">
        <v>16</v>
      </c>
      <c r="L45" s="26" t="s">
        <v>15</v>
      </c>
      <c r="M45" s="28" t="s">
        <v>16</v>
      </c>
      <c r="N45" s="28" t="s">
        <v>15</v>
      </c>
      <c r="O45" s="26" t="s">
        <v>15</v>
      </c>
      <c r="P45" s="20" t="s">
        <v>15</v>
      </c>
    </row>
    <row r="46" spans="2:16" x14ac:dyDescent="0.2">
      <c r="B46" s="5">
        <v>7</v>
      </c>
      <c r="C46" s="1">
        <v>1</v>
      </c>
      <c r="D46" s="26">
        <v>8</v>
      </c>
      <c r="E46" s="2">
        <v>750</v>
      </c>
      <c r="F46" s="12">
        <v>0.94289999999999996</v>
      </c>
      <c r="G46" s="42">
        <v>0.17</v>
      </c>
      <c r="H46" s="25">
        <v>0.75</v>
      </c>
      <c r="I46" s="19" t="s">
        <v>16</v>
      </c>
      <c r="J46" s="28" t="s">
        <v>15</v>
      </c>
      <c r="K46" s="28" t="s">
        <v>16</v>
      </c>
      <c r="L46" s="26" t="s">
        <v>15</v>
      </c>
      <c r="M46" s="28" t="s">
        <v>16</v>
      </c>
      <c r="N46" s="28" t="s">
        <v>15</v>
      </c>
      <c r="O46" s="26" t="s">
        <v>15</v>
      </c>
      <c r="P46" s="20" t="s">
        <v>15</v>
      </c>
    </row>
    <row r="47" spans="2:16" x14ac:dyDescent="0.2">
      <c r="B47" s="5">
        <v>8</v>
      </c>
      <c r="C47" s="1">
        <v>1</v>
      </c>
      <c r="D47" s="26">
        <v>8</v>
      </c>
      <c r="E47" s="2">
        <v>1000</v>
      </c>
      <c r="F47" s="12">
        <v>0.97140000000000004</v>
      </c>
      <c r="G47" s="42">
        <v>0.19</v>
      </c>
      <c r="H47" s="25">
        <v>0.75</v>
      </c>
      <c r="I47" s="19" t="s">
        <v>16</v>
      </c>
      <c r="J47" s="28" t="s">
        <v>15</v>
      </c>
      <c r="K47" s="26" t="s">
        <v>15</v>
      </c>
      <c r="L47" s="28" t="s">
        <v>16</v>
      </c>
      <c r="M47" s="28" t="s">
        <v>16</v>
      </c>
      <c r="N47" s="28" t="s">
        <v>15</v>
      </c>
      <c r="O47" s="26" t="s">
        <v>15</v>
      </c>
      <c r="P47" s="20" t="s">
        <v>15</v>
      </c>
    </row>
    <row r="48" spans="2:16" x14ac:dyDescent="0.2">
      <c r="B48" s="5">
        <v>9</v>
      </c>
      <c r="C48" s="1">
        <v>1</v>
      </c>
      <c r="D48" s="26">
        <v>12</v>
      </c>
      <c r="E48" s="2">
        <v>250</v>
      </c>
      <c r="F48" s="12">
        <v>0.88570000000000004</v>
      </c>
      <c r="G48" s="42">
        <v>0.35</v>
      </c>
      <c r="H48" s="25">
        <v>0.625</v>
      </c>
      <c r="I48" s="19" t="s">
        <v>16</v>
      </c>
      <c r="J48" s="28" t="s">
        <v>15</v>
      </c>
      <c r="K48" s="26" t="s">
        <v>15</v>
      </c>
      <c r="L48" s="26" t="s">
        <v>15</v>
      </c>
      <c r="M48" s="28" t="s">
        <v>16</v>
      </c>
      <c r="N48" s="28" t="s">
        <v>15</v>
      </c>
      <c r="O48" s="26" t="s">
        <v>15</v>
      </c>
      <c r="P48" s="20" t="s">
        <v>15</v>
      </c>
    </row>
    <row r="49" spans="2:31" ht="41" x14ac:dyDescent="0.45">
      <c r="B49" s="5">
        <v>10</v>
      </c>
      <c r="C49" s="1">
        <v>1</v>
      </c>
      <c r="D49" s="26">
        <v>12</v>
      </c>
      <c r="E49" s="2">
        <v>500</v>
      </c>
      <c r="F49" s="12">
        <v>0.97140000000000004</v>
      </c>
      <c r="G49" s="42">
        <v>0.14000000000000001</v>
      </c>
      <c r="H49" s="25">
        <v>0.75</v>
      </c>
      <c r="I49" s="19" t="s">
        <v>16</v>
      </c>
      <c r="J49" s="28" t="s">
        <v>15</v>
      </c>
      <c r="K49" s="28" t="s">
        <v>16</v>
      </c>
      <c r="L49" s="26" t="s">
        <v>15</v>
      </c>
      <c r="M49" s="28" t="s">
        <v>16</v>
      </c>
      <c r="N49" s="28" t="s">
        <v>15</v>
      </c>
      <c r="O49" s="26" t="s">
        <v>15</v>
      </c>
      <c r="P49" s="20" t="s">
        <v>15</v>
      </c>
      <c r="AE49" s="59" t="s">
        <v>68</v>
      </c>
    </row>
    <row r="50" spans="2:31" x14ac:dyDescent="0.2">
      <c r="B50" s="5">
        <v>11</v>
      </c>
      <c r="C50" s="1">
        <v>1</v>
      </c>
      <c r="D50" s="26">
        <v>12</v>
      </c>
      <c r="E50" s="2">
        <v>750</v>
      </c>
      <c r="F50" s="12">
        <v>0.94289999999999996</v>
      </c>
      <c r="G50" s="42">
        <v>0.12</v>
      </c>
      <c r="H50" s="25">
        <v>0.625</v>
      </c>
      <c r="I50" s="19" t="s">
        <v>16</v>
      </c>
      <c r="J50" s="28" t="s">
        <v>15</v>
      </c>
      <c r="K50" s="26" t="s">
        <v>15</v>
      </c>
      <c r="L50" s="26" t="s">
        <v>15</v>
      </c>
      <c r="M50" s="28" t="s">
        <v>16</v>
      </c>
      <c r="N50" s="28" t="s">
        <v>15</v>
      </c>
      <c r="O50" s="26" t="s">
        <v>15</v>
      </c>
      <c r="P50" s="20" t="s">
        <v>15</v>
      </c>
    </row>
    <row r="51" spans="2:31" x14ac:dyDescent="0.2">
      <c r="B51" s="5">
        <v>12</v>
      </c>
      <c r="C51" s="1">
        <v>1</v>
      </c>
      <c r="D51" s="26">
        <v>12</v>
      </c>
      <c r="E51" s="2">
        <v>1000</v>
      </c>
      <c r="F51" s="12">
        <v>0.94289999999999996</v>
      </c>
      <c r="G51" s="42">
        <v>0.22</v>
      </c>
      <c r="H51" s="25">
        <v>0.625</v>
      </c>
      <c r="I51" s="19" t="s">
        <v>16</v>
      </c>
      <c r="J51" s="28" t="s">
        <v>15</v>
      </c>
      <c r="K51" s="26" t="s">
        <v>15</v>
      </c>
      <c r="L51" s="26" t="s">
        <v>15</v>
      </c>
      <c r="M51" s="28" t="s">
        <v>16</v>
      </c>
      <c r="N51" s="28" t="s">
        <v>15</v>
      </c>
      <c r="O51" s="26" t="s">
        <v>15</v>
      </c>
      <c r="P51" s="20" t="s">
        <v>15</v>
      </c>
    </row>
    <row r="52" spans="2:31" x14ac:dyDescent="0.2">
      <c r="B52" s="5">
        <v>13</v>
      </c>
      <c r="C52" s="1">
        <v>2</v>
      </c>
      <c r="D52" s="26">
        <v>4</v>
      </c>
      <c r="E52" s="2">
        <v>250</v>
      </c>
      <c r="F52" s="12">
        <v>0.85709999999999997</v>
      </c>
      <c r="G52" s="42">
        <v>0.39</v>
      </c>
      <c r="H52" s="25">
        <v>0.375</v>
      </c>
      <c r="I52" s="1" t="s">
        <v>15</v>
      </c>
      <c r="J52" s="28" t="s">
        <v>15</v>
      </c>
      <c r="K52" s="26" t="s">
        <v>15</v>
      </c>
      <c r="L52" s="26" t="s">
        <v>15</v>
      </c>
      <c r="M52" s="26" t="s">
        <v>15</v>
      </c>
      <c r="N52" s="28" t="s">
        <v>15</v>
      </c>
      <c r="O52" s="26" t="s">
        <v>15</v>
      </c>
      <c r="P52" s="20" t="s">
        <v>15</v>
      </c>
    </row>
    <row r="53" spans="2:31" x14ac:dyDescent="0.2">
      <c r="B53" s="5">
        <v>14</v>
      </c>
      <c r="C53" s="1">
        <v>2</v>
      </c>
      <c r="D53" s="26">
        <v>4</v>
      </c>
      <c r="E53" s="2">
        <v>500</v>
      </c>
      <c r="F53" s="12">
        <v>0.9</v>
      </c>
      <c r="G53" s="42">
        <v>0.26</v>
      </c>
      <c r="H53" s="25">
        <v>0.375</v>
      </c>
      <c r="I53" s="1" t="s">
        <v>15</v>
      </c>
      <c r="J53" s="28" t="s">
        <v>15</v>
      </c>
      <c r="K53" s="26" t="s">
        <v>15</v>
      </c>
      <c r="L53" s="26" t="s">
        <v>15</v>
      </c>
      <c r="M53" s="26" t="s">
        <v>15</v>
      </c>
      <c r="N53" s="28" t="s">
        <v>15</v>
      </c>
      <c r="O53" s="26" t="s">
        <v>15</v>
      </c>
      <c r="P53" s="20" t="s">
        <v>15</v>
      </c>
    </row>
    <row r="54" spans="2:31" x14ac:dyDescent="0.2">
      <c r="B54" s="5">
        <v>15</v>
      </c>
      <c r="C54" s="1">
        <v>2</v>
      </c>
      <c r="D54" s="26">
        <v>4</v>
      </c>
      <c r="E54" s="2">
        <v>750</v>
      </c>
      <c r="F54" s="12">
        <v>0.94289999999999996</v>
      </c>
      <c r="G54" s="42">
        <v>0.19</v>
      </c>
      <c r="H54" s="25">
        <v>0.75</v>
      </c>
      <c r="I54" s="19" t="s">
        <v>16</v>
      </c>
      <c r="J54" s="28" t="s">
        <v>15</v>
      </c>
      <c r="K54" s="28" t="s">
        <v>16</v>
      </c>
      <c r="L54" s="26" t="s">
        <v>15</v>
      </c>
      <c r="M54" s="28" t="s">
        <v>16</v>
      </c>
      <c r="N54" s="28" t="s">
        <v>15</v>
      </c>
      <c r="O54" s="26" t="s">
        <v>15</v>
      </c>
      <c r="P54" s="20" t="s">
        <v>15</v>
      </c>
    </row>
    <row r="55" spans="2:31" x14ac:dyDescent="0.2">
      <c r="B55" s="5">
        <v>16</v>
      </c>
      <c r="C55" s="1">
        <v>2</v>
      </c>
      <c r="D55" s="26">
        <v>4</v>
      </c>
      <c r="E55" s="2">
        <v>1000</v>
      </c>
      <c r="F55" s="12">
        <v>0.97140000000000004</v>
      </c>
      <c r="G55" s="42">
        <v>0.23</v>
      </c>
      <c r="H55" s="25">
        <v>0.375</v>
      </c>
      <c r="I55" s="1" t="s">
        <v>15</v>
      </c>
      <c r="J55" s="28" t="s">
        <v>15</v>
      </c>
      <c r="K55" s="26" t="s">
        <v>15</v>
      </c>
      <c r="L55" s="26" t="s">
        <v>15</v>
      </c>
      <c r="M55" s="26" t="s">
        <v>15</v>
      </c>
      <c r="N55" s="28" t="s">
        <v>15</v>
      </c>
      <c r="O55" s="26" t="s">
        <v>15</v>
      </c>
      <c r="P55" s="20" t="s">
        <v>15</v>
      </c>
    </row>
    <row r="56" spans="2:31" x14ac:dyDescent="0.2">
      <c r="B56" s="5">
        <v>17</v>
      </c>
      <c r="C56" s="1">
        <v>2</v>
      </c>
      <c r="D56" s="26">
        <v>8</v>
      </c>
      <c r="E56" s="2">
        <v>250</v>
      </c>
      <c r="F56" s="12">
        <v>0.85709999999999997</v>
      </c>
      <c r="G56" s="42">
        <v>0.32</v>
      </c>
      <c r="H56" s="25">
        <v>0.5</v>
      </c>
      <c r="I56" s="1" t="s">
        <v>15</v>
      </c>
      <c r="J56" s="28" t="s">
        <v>15</v>
      </c>
      <c r="K56" s="26" t="s">
        <v>15</v>
      </c>
      <c r="L56" s="26" t="s">
        <v>15</v>
      </c>
      <c r="M56" s="28" t="s">
        <v>16</v>
      </c>
      <c r="N56" s="28" t="s">
        <v>15</v>
      </c>
      <c r="O56" s="26" t="s">
        <v>15</v>
      </c>
      <c r="P56" s="20" t="s">
        <v>15</v>
      </c>
    </row>
    <row r="57" spans="2:31" x14ac:dyDescent="0.2">
      <c r="B57" s="5">
        <v>18</v>
      </c>
      <c r="C57" s="1">
        <v>2</v>
      </c>
      <c r="D57" s="26">
        <v>8</v>
      </c>
      <c r="E57" s="2">
        <v>500</v>
      </c>
      <c r="F57" s="12">
        <v>0.9</v>
      </c>
      <c r="G57" s="42">
        <v>0.28000000000000003</v>
      </c>
      <c r="H57" s="25">
        <v>0.625</v>
      </c>
      <c r="I57" s="19" t="s">
        <v>16</v>
      </c>
      <c r="J57" s="28" t="s">
        <v>15</v>
      </c>
      <c r="K57" s="26" t="s">
        <v>15</v>
      </c>
      <c r="L57" s="26" t="s">
        <v>15</v>
      </c>
      <c r="M57" s="28" t="s">
        <v>16</v>
      </c>
      <c r="N57" s="28" t="s">
        <v>15</v>
      </c>
      <c r="O57" s="26" t="s">
        <v>15</v>
      </c>
      <c r="P57" s="20" t="s">
        <v>15</v>
      </c>
    </row>
    <row r="58" spans="2:31" x14ac:dyDescent="0.2">
      <c r="B58" s="5">
        <v>19</v>
      </c>
      <c r="C58" s="1">
        <v>2</v>
      </c>
      <c r="D58" s="26">
        <v>8</v>
      </c>
      <c r="E58" s="2">
        <v>750</v>
      </c>
      <c r="F58" s="12">
        <v>0.9</v>
      </c>
      <c r="G58" s="42">
        <v>0.28999999999999998</v>
      </c>
      <c r="H58" s="25">
        <v>0.625</v>
      </c>
      <c r="I58" s="19" t="s">
        <v>16</v>
      </c>
      <c r="J58" s="28" t="s">
        <v>15</v>
      </c>
      <c r="K58" s="26" t="s">
        <v>15</v>
      </c>
      <c r="L58" s="26" t="s">
        <v>15</v>
      </c>
      <c r="M58" s="28" t="s">
        <v>16</v>
      </c>
      <c r="N58" s="28" t="s">
        <v>15</v>
      </c>
      <c r="O58" s="26" t="s">
        <v>15</v>
      </c>
      <c r="P58" s="20" t="s">
        <v>15</v>
      </c>
    </row>
    <row r="59" spans="2:31" x14ac:dyDescent="0.2">
      <c r="B59" s="5">
        <v>20</v>
      </c>
      <c r="C59" s="1">
        <v>2</v>
      </c>
      <c r="D59" s="26">
        <v>8</v>
      </c>
      <c r="E59" s="2">
        <v>1000</v>
      </c>
      <c r="F59" s="12">
        <v>0.95709999999999995</v>
      </c>
      <c r="G59" s="42">
        <v>0.22</v>
      </c>
      <c r="H59" s="25">
        <v>0.75</v>
      </c>
      <c r="I59" s="19" t="s">
        <v>16</v>
      </c>
      <c r="J59" s="28" t="s">
        <v>15</v>
      </c>
      <c r="K59" s="28" t="s">
        <v>16</v>
      </c>
      <c r="L59" s="26" t="s">
        <v>15</v>
      </c>
      <c r="M59" s="28" t="s">
        <v>16</v>
      </c>
      <c r="N59" s="28" t="s">
        <v>15</v>
      </c>
      <c r="O59" s="26" t="s">
        <v>15</v>
      </c>
      <c r="P59" s="20" t="s">
        <v>15</v>
      </c>
    </row>
    <row r="60" spans="2:31" x14ac:dyDescent="0.2">
      <c r="B60" s="5">
        <v>21</v>
      </c>
      <c r="C60" s="1">
        <v>2</v>
      </c>
      <c r="D60" s="26">
        <v>12</v>
      </c>
      <c r="E60" s="2">
        <v>250</v>
      </c>
      <c r="F60" s="12">
        <v>0.85709999999999997</v>
      </c>
      <c r="G60" s="42">
        <v>0.41</v>
      </c>
      <c r="H60" s="25">
        <v>0.375</v>
      </c>
      <c r="I60" s="1" t="s">
        <v>15</v>
      </c>
      <c r="J60" s="28" t="s">
        <v>15</v>
      </c>
      <c r="K60" s="26" t="s">
        <v>15</v>
      </c>
      <c r="L60" s="26" t="s">
        <v>15</v>
      </c>
      <c r="M60" s="26" t="s">
        <v>15</v>
      </c>
      <c r="N60" s="28" t="s">
        <v>15</v>
      </c>
      <c r="O60" s="26" t="s">
        <v>15</v>
      </c>
      <c r="P60" s="20" t="s">
        <v>15</v>
      </c>
    </row>
    <row r="61" spans="2:31" x14ac:dyDescent="0.2">
      <c r="B61" s="5">
        <v>22</v>
      </c>
      <c r="C61" s="1">
        <v>2</v>
      </c>
      <c r="D61" s="26">
        <v>12</v>
      </c>
      <c r="E61" s="2">
        <v>500</v>
      </c>
      <c r="F61" s="12">
        <v>0.87139999999999995</v>
      </c>
      <c r="G61" s="42">
        <v>0.44</v>
      </c>
      <c r="H61" s="25">
        <v>0.375</v>
      </c>
      <c r="I61" s="1" t="s">
        <v>15</v>
      </c>
      <c r="J61" s="28" t="s">
        <v>15</v>
      </c>
      <c r="K61" s="26" t="s">
        <v>15</v>
      </c>
      <c r="L61" s="26" t="s">
        <v>15</v>
      </c>
      <c r="M61" s="26" t="s">
        <v>15</v>
      </c>
      <c r="N61" s="28" t="s">
        <v>15</v>
      </c>
      <c r="O61" s="26" t="s">
        <v>15</v>
      </c>
      <c r="P61" s="20" t="s">
        <v>15</v>
      </c>
    </row>
    <row r="62" spans="2:31" x14ac:dyDescent="0.2">
      <c r="B62" s="5">
        <v>23</v>
      </c>
      <c r="C62" s="1">
        <v>2</v>
      </c>
      <c r="D62" s="26">
        <v>12</v>
      </c>
      <c r="E62" s="2">
        <v>750</v>
      </c>
      <c r="F62" s="12">
        <v>0.9</v>
      </c>
      <c r="G62" s="42">
        <v>0.28999999999999998</v>
      </c>
      <c r="H62" s="25">
        <v>0.375</v>
      </c>
      <c r="I62" s="1" t="s">
        <v>15</v>
      </c>
      <c r="J62" s="28" t="s">
        <v>15</v>
      </c>
      <c r="K62" s="26" t="s">
        <v>15</v>
      </c>
      <c r="L62" s="26" t="s">
        <v>15</v>
      </c>
      <c r="M62" s="26" t="s">
        <v>15</v>
      </c>
      <c r="N62" s="28" t="s">
        <v>15</v>
      </c>
      <c r="O62" s="26" t="s">
        <v>15</v>
      </c>
      <c r="P62" s="20" t="s">
        <v>15</v>
      </c>
    </row>
    <row r="63" spans="2:31" ht="17" thickBot="1" x14ac:dyDescent="0.25">
      <c r="B63" s="6">
        <v>24</v>
      </c>
      <c r="C63" s="3">
        <v>2</v>
      </c>
      <c r="D63" s="14">
        <v>12</v>
      </c>
      <c r="E63" s="4">
        <v>1000</v>
      </c>
      <c r="F63" s="15">
        <v>0.95709999999999995</v>
      </c>
      <c r="G63" s="43">
        <v>0.15</v>
      </c>
      <c r="H63" s="29">
        <v>0.5</v>
      </c>
      <c r="I63" s="3" t="s">
        <v>15</v>
      </c>
      <c r="J63" s="23" t="s">
        <v>15</v>
      </c>
      <c r="K63" s="14" t="s">
        <v>15</v>
      </c>
      <c r="L63" s="14" t="s">
        <v>15</v>
      </c>
      <c r="M63" s="23" t="s">
        <v>16</v>
      </c>
      <c r="N63" s="23" t="s">
        <v>15</v>
      </c>
      <c r="O63" s="14" t="s">
        <v>15</v>
      </c>
      <c r="P63" s="24" t="s">
        <v>15</v>
      </c>
    </row>
    <row r="64" spans="2:31" x14ac:dyDescent="0.2">
      <c r="H64" s="37" t="s">
        <v>22</v>
      </c>
      <c r="I64" s="31">
        <f>COUNTIF(I40:I63,$F$2)</f>
        <v>15</v>
      </c>
      <c r="J64" s="31">
        <f>COUNTIF(J40:J63,$E$2)</f>
        <v>24</v>
      </c>
      <c r="K64" s="31">
        <f>COUNTIF(K40:K63,$F$2)</f>
        <v>8</v>
      </c>
      <c r="L64" s="31">
        <f>COUNTIF(L40:L63,$F$2)</f>
        <v>1</v>
      </c>
      <c r="M64" s="31">
        <f>COUNTIF(M40:M63,$F$2)</f>
        <v>17</v>
      </c>
      <c r="N64" s="31">
        <f>COUNTIF(N40:N63,$E$2)</f>
        <v>24</v>
      </c>
      <c r="O64" s="31">
        <f>COUNTIF(O40:O63,$F$2)</f>
        <v>0</v>
      </c>
      <c r="P64" s="32">
        <f>COUNTIF(P40:P63,$E$2)</f>
        <v>24</v>
      </c>
    </row>
    <row r="65" spans="2:16" x14ac:dyDescent="0.2">
      <c r="H65" s="38" t="s">
        <v>23</v>
      </c>
      <c r="I65">
        <v>24</v>
      </c>
      <c r="J65">
        <v>24</v>
      </c>
      <c r="K65">
        <v>24</v>
      </c>
      <c r="L65">
        <v>24</v>
      </c>
      <c r="M65">
        <v>24</v>
      </c>
      <c r="N65">
        <v>24</v>
      </c>
      <c r="O65">
        <v>24</v>
      </c>
      <c r="P65" s="34">
        <v>24</v>
      </c>
    </row>
    <row r="66" spans="2:16" ht="17" thickBot="1" x14ac:dyDescent="0.25">
      <c r="F66" s="40"/>
      <c r="G66" s="40">
        <f>AVERAGE(I66:P66)</f>
        <v>0.58854166666666674</v>
      </c>
      <c r="H66" s="39" t="s">
        <v>24</v>
      </c>
      <c r="I66" s="35">
        <f>I64/I65</f>
        <v>0.625</v>
      </c>
      <c r="J66" s="35">
        <f>J64/J65</f>
        <v>1</v>
      </c>
      <c r="K66" s="35">
        <f t="shared" ref="K66:P66" si="1">K64/K65</f>
        <v>0.33333333333333331</v>
      </c>
      <c r="L66" s="35">
        <f t="shared" si="1"/>
        <v>4.1666666666666664E-2</v>
      </c>
      <c r="M66" s="35">
        <f t="shared" si="1"/>
        <v>0.70833333333333337</v>
      </c>
      <c r="N66" s="35">
        <f t="shared" si="1"/>
        <v>1</v>
      </c>
      <c r="O66" s="35">
        <f t="shared" si="1"/>
        <v>0</v>
      </c>
      <c r="P66" s="36">
        <f t="shared" si="1"/>
        <v>1</v>
      </c>
    </row>
    <row r="68" spans="2:16" ht="17" thickBot="1" x14ac:dyDescent="0.25"/>
    <row r="69" spans="2:16" ht="17" thickBot="1" x14ac:dyDescent="0.25">
      <c r="F69" s="87" t="s">
        <v>45</v>
      </c>
      <c r="G69" s="88"/>
      <c r="H69" s="88"/>
      <c r="I69" s="88"/>
      <c r="J69" s="88"/>
      <c r="K69" s="88"/>
      <c r="L69" s="88"/>
      <c r="M69" s="88"/>
      <c r="N69" s="88"/>
      <c r="O69" s="88"/>
      <c r="P69" s="89"/>
    </row>
    <row r="70" spans="2:16" ht="17" thickBot="1" x14ac:dyDescent="0.25">
      <c r="B70" s="26"/>
      <c r="C70" s="79" t="s">
        <v>0</v>
      </c>
      <c r="D70" s="80"/>
      <c r="E70" s="81"/>
      <c r="F70" s="84" t="s">
        <v>25</v>
      </c>
      <c r="G70" s="85"/>
      <c r="H70" s="84" t="s">
        <v>17</v>
      </c>
      <c r="I70" s="86"/>
      <c r="J70" s="86"/>
      <c r="K70" s="86"/>
      <c r="L70" s="86"/>
      <c r="M70" s="86"/>
      <c r="N70" s="86"/>
      <c r="O70" s="86"/>
      <c r="P70" s="85"/>
    </row>
    <row r="71" spans="2:16" x14ac:dyDescent="0.2">
      <c r="B71" s="7" t="s">
        <v>20</v>
      </c>
      <c r="C71" s="8" t="s">
        <v>2</v>
      </c>
      <c r="D71" s="9" t="s">
        <v>1</v>
      </c>
      <c r="E71" s="10" t="s">
        <v>3</v>
      </c>
      <c r="F71" s="8" t="s">
        <v>4</v>
      </c>
      <c r="G71" s="41" t="s">
        <v>6</v>
      </c>
      <c r="H71" s="7" t="s">
        <v>5</v>
      </c>
      <c r="I71" s="8" t="s">
        <v>36</v>
      </c>
      <c r="J71" s="9" t="s">
        <v>38</v>
      </c>
      <c r="K71" s="9" t="s">
        <v>40</v>
      </c>
      <c r="L71" s="9" t="s">
        <v>42</v>
      </c>
      <c r="M71" s="9" t="s">
        <v>41</v>
      </c>
      <c r="N71" s="9" t="s">
        <v>37</v>
      </c>
      <c r="O71" s="9" t="s">
        <v>39</v>
      </c>
      <c r="P71" s="10" t="s">
        <v>43</v>
      </c>
    </row>
    <row r="72" spans="2:16" x14ac:dyDescent="0.2">
      <c r="B72" s="5">
        <v>1</v>
      </c>
      <c r="C72" s="1">
        <v>1</v>
      </c>
      <c r="D72" s="26">
        <v>4</v>
      </c>
      <c r="E72" s="2">
        <v>250</v>
      </c>
      <c r="F72" s="12">
        <v>0.85709999999999997</v>
      </c>
      <c r="G72" s="42">
        <v>0.39</v>
      </c>
      <c r="H72" s="25">
        <v>0.5</v>
      </c>
      <c r="I72" s="19" t="s">
        <v>15</v>
      </c>
      <c r="J72" s="26" t="s">
        <v>15</v>
      </c>
      <c r="K72" s="26" t="s">
        <v>15</v>
      </c>
      <c r="L72" s="26" t="s">
        <v>15</v>
      </c>
      <c r="M72" s="28" t="s">
        <v>44</v>
      </c>
      <c r="N72" s="28" t="s">
        <v>15</v>
      </c>
      <c r="O72" s="28" t="s">
        <v>15</v>
      </c>
      <c r="P72" s="2" t="s">
        <v>15</v>
      </c>
    </row>
    <row r="73" spans="2:16" x14ac:dyDescent="0.2">
      <c r="B73" s="5">
        <v>2</v>
      </c>
      <c r="C73" s="1">
        <v>1</v>
      </c>
      <c r="D73" s="26">
        <v>4</v>
      </c>
      <c r="E73" s="2">
        <v>500</v>
      </c>
      <c r="F73" s="12">
        <v>0.94289999999999996</v>
      </c>
      <c r="G73" s="42">
        <v>0.14000000000000001</v>
      </c>
      <c r="H73" s="25">
        <v>0.875</v>
      </c>
      <c r="I73" s="19" t="s">
        <v>15</v>
      </c>
      <c r="J73" s="26" t="s">
        <v>15</v>
      </c>
      <c r="K73" s="28" t="s">
        <v>16</v>
      </c>
      <c r="L73" s="28" t="s">
        <v>16</v>
      </c>
      <c r="M73" s="28" t="s">
        <v>16</v>
      </c>
      <c r="N73" s="28" t="s">
        <v>15</v>
      </c>
      <c r="O73" s="28" t="s">
        <v>15</v>
      </c>
      <c r="P73" s="20" t="s">
        <v>16</v>
      </c>
    </row>
    <row r="74" spans="2:16" x14ac:dyDescent="0.2">
      <c r="B74" s="5">
        <v>3</v>
      </c>
      <c r="C74" s="1">
        <v>1</v>
      </c>
      <c r="D74" s="26">
        <v>4</v>
      </c>
      <c r="E74" s="2">
        <v>750</v>
      </c>
      <c r="F74" s="12">
        <v>0.97140000000000004</v>
      </c>
      <c r="G74" s="42">
        <v>0.08</v>
      </c>
      <c r="H74" s="25">
        <v>1</v>
      </c>
      <c r="I74" s="19" t="s">
        <v>15</v>
      </c>
      <c r="J74" s="28" t="s">
        <v>16</v>
      </c>
      <c r="K74" s="28" t="s">
        <v>16</v>
      </c>
      <c r="L74" s="28" t="s">
        <v>16</v>
      </c>
      <c r="M74" s="28" t="s">
        <v>16</v>
      </c>
      <c r="N74" s="28" t="s">
        <v>15</v>
      </c>
      <c r="O74" s="28" t="s">
        <v>15</v>
      </c>
      <c r="P74" s="20" t="s">
        <v>16</v>
      </c>
    </row>
    <row r="75" spans="2:16" x14ac:dyDescent="0.2">
      <c r="B75" s="5">
        <v>4</v>
      </c>
      <c r="C75" s="1">
        <v>1</v>
      </c>
      <c r="D75" s="26">
        <v>4</v>
      </c>
      <c r="E75" s="2">
        <v>1000</v>
      </c>
      <c r="F75" s="12">
        <v>0.97140000000000004</v>
      </c>
      <c r="G75" s="42">
        <v>0.08</v>
      </c>
      <c r="H75" s="25">
        <v>1</v>
      </c>
      <c r="I75" s="19" t="s">
        <v>15</v>
      </c>
      <c r="J75" s="28" t="s">
        <v>16</v>
      </c>
      <c r="K75" s="28" t="s">
        <v>16</v>
      </c>
      <c r="L75" s="28" t="s">
        <v>16</v>
      </c>
      <c r="M75" s="28" t="s">
        <v>16</v>
      </c>
      <c r="N75" s="28" t="s">
        <v>15</v>
      </c>
      <c r="O75" s="28" t="s">
        <v>15</v>
      </c>
      <c r="P75" s="20" t="s">
        <v>16</v>
      </c>
    </row>
    <row r="76" spans="2:16" x14ac:dyDescent="0.2">
      <c r="B76" s="5">
        <v>5</v>
      </c>
      <c r="C76" s="1">
        <v>1</v>
      </c>
      <c r="D76" s="26">
        <v>8</v>
      </c>
      <c r="E76" s="2">
        <v>250</v>
      </c>
      <c r="F76" s="12">
        <v>0.87139999999999995</v>
      </c>
      <c r="G76" s="42">
        <v>0.27</v>
      </c>
      <c r="H76" s="25">
        <v>0.875</v>
      </c>
      <c r="I76" s="19" t="s">
        <v>15</v>
      </c>
      <c r="J76" s="28" t="s">
        <v>16</v>
      </c>
      <c r="K76" s="28" t="s">
        <v>16</v>
      </c>
      <c r="L76" s="26" t="s">
        <v>15</v>
      </c>
      <c r="M76" s="28" t="s">
        <v>16</v>
      </c>
      <c r="N76" s="28" t="s">
        <v>15</v>
      </c>
      <c r="O76" s="28" t="s">
        <v>15</v>
      </c>
      <c r="P76" s="20" t="s">
        <v>16</v>
      </c>
    </row>
    <row r="77" spans="2:16" x14ac:dyDescent="0.2">
      <c r="B77" s="5">
        <v>6</v>
      </c>
      <c r="C77" s="1">
        <v>1</v>
      </c>
      <c r="D77" s="26">
        <v>8</v>
      </c>
      <c r="E77" s="2">
        <v>500</v>
      </c>
      <c r="F77" s="12">
        <v>0.97140000000000004</v>
      </c>
      <c r="G77" s="42">
        <v>0.11</v>
      </c>
      <c r="H77" s="25">
        <v>0.75</v>
      </c>
      <c r="I77" s="19" t="s">
        <v>15</v>
      </c>
      <c r="J77" s="26" t="s">
        <v>15</v>
      </c>
      <c r="K77" s="28" t="s">
        <v>16</v>
      </c>
      <c r="L77" s="28" t="s">
        <v>16</v>
      </c>
      <c r="M77" s="28" t="s">
        <v>16</v>
      </c>
      <c r="N77" s="28" t="s">
        <v>15</v>
      </c>
      <c r="O77" s="28" t="s">
        <v>15</v>
      </c>
      <c r="P77" s="2" t="s">
        <v>15</v>
      </c>
    </row>
    <row r="78" spans="2:16" x14ac:dyDescent="0.2">
      <c r="B78" s="5">
        <v>7</v>
      </c>
      <c r="C78" s="1">
        <v>1</v>
      </c>
      <c r="D78" s="26">
        <v>8</v>
      </c>
      <c r="E78" s="2">
        <v>750</v>
      </c>
      <c r="F78" s="12">
        <v>0.97140000000000004</v>
      </c>
      <c r="G78" s="42">
        <v>7.0000000000000007E-2</v>
      </c>
      <c r="H78" s="25">
        <v>1</v>
      </c>
      <c r="I78" s="19" t="s">
        <v>15</v>
      </c>
      <c r="J78" s="28" t="s">
        <v>16</v>
      </c>
      <c r="K78" s="28" t="s">
        <v>16</v>
      </c>
      <c r="L78" s="28" t="s">
        <v>16</v>
      </c>
      <c r="M78" s="28" t="s">
        <v>16</v>
      </c>
      <c r="N78" s="28" t="s">
        <v>15</v>
      </c>
      <c r="O78" s="28" t="s">
        <v>15</v>
      </c>
      <c r="P78" s="20" t="s">
        <v>16</v>
      </c>
    </row>
    <row r="79" spans="2:16" x14ac:dyDescent="0.2">
      <c r="B79" s="5">
        <v>8</v>
      </c>
      <c r="C79" s="1">
        <v>1</v>
      </c>
      <c r="D79" s="26">
        <v>8</v>
      </c>
      <c r="E79" s="2">
        <v>1000</v>
      </c>
      <c r="F79" s="12">
        <v>1</v>
      </c>
      <c r="G79" s="42">
        <v>0.02</v>
      </c>
      <c r="H79" s="25">
        <v>1</v>
      </c>
      <c r="I79" s="19" t="s">
        <v>15</v>
      </c>
      <c r="J79" s="28" t="s">
        <v>16</v>
      </c>
      <c r="K79" s="28" t="s">
        <v>16</v>
      </c>
      <c r="L79" s="28" t="s">
        <v>16</v>
      </c>
      <c r="M79" s="28" t="s">
        <v>16</v>
      </c>
      <c r="N79" s="28" t="s">
        <v>15</v>
      </c>
      <c r="O79" s="28" t="s">
        <v>15</v>
      </c>
      <c r="P79" s="20" t="s">
        <v>16</v>
      </c>
    </row>
    <row r="80" spans="2:16" x14ac:dyDescent="0.2">
      <c r="B80" s="5">
        <v>9</v>
      </c>
      <c r="C80" s="1">
        <v>1</v>
      </c>
      <c r="D80" s="26">
        <v>12</v>
      </c>
      <c r="E80" s="2">
        <v>250</v>
      </c>
      <c r="F80" s="12">
        <v>0.8286</v>
      </c>
      <c r="G80" s="42">
        <v>0.3</v>
      </c>
      <c r="H80" s="25">
        <v>0.5</v>
      </c>
      <c r="I80" s="19" t="s">
        <v>15</v>
      </c>
      <c r="J80" s="26" t="s">
        <v>15</v>
      </c>
      <c r="K80" s="26" t="s">
        <v>15</v>
      </c>
      <c r="L80" s="26" t="s">
        <v>15</v>
      </c>
      <c r="M80" s="28" t="s">
        <v>16</v>
      </c>
      <c r="N80" s="28" t="s">
        <v>15</v>
      </c>
      <c r="O80" s="28" t="s">
        <v>15</v>
      </c>
      <c r="P80" s="2" t="s">
        <v>15</v>
      </c>
    </row>
    <row r="81" spans="2:16" x14ac:dyDescent="0.2">
      <c r="B81" s="5">
        <v>10</v>
      </c>
      <c r="C81" s="1">
        <v>1</v>
      </c>
      <c r="D81" s="26">
        <v>12</v>
      </c>
      <c r="E81" s="2">
        <v>500</v>
      </c>
      <c r="F81" s="12">
        <v>0.85709999999999997</v>
      </c>
      <c r="G81" s="42">
        <v>0.38</v>
      </c>
      <c r="H81" s="25">
        <v>0.75</v>
      </c>
      <c r="I81" s="19" t="s">
        <v>15</v>
      </c>
      <c r="J81" s="26" t="s">
        <v>15</v>
      </c>
      <c r="K81" s="28" t="s">
        <v>16</v>
      </c>
      <c r="L81" s="28" t="s">
        <v>16</v>
      </c>
      <c r="M81" s="28" t="s">
        <v>16</v>
      </c>
      <c r="N81" s="28" t="s">
        <v>15</v>
      </c>
      <c r="O81" s="28" t="s">
        <v>15</v>
      </c>
      <c r="P81" s="2" t="s">
        <v>15</v>
      </c>
    </row>
    <row r="82" spans="2:16" x14ac:dyDescent="0.2">
      <c r="B82" s="5">
        <v>11</v>
      </c>
      <c r="C82" s="1">
        <v>1</v>
      </c>
      <c r="D82" s="26">
        <v>12</v>
      </c>
      <c r="E82" s="2">
        <v>750</v>
      </c>
      <c r="F82" s="12">
        <v>0.94289999999999996</v>
      </c>
      <c r="G82" s="42">
        <v>0.11</v>
      </c>
      <c r="H82" s="25">
        <v>0.875</v>
      </c>
      <c r="I82" s="19" t="s">
        <v>15</v>
      </c>
      <c r="J82" s="28" t="s">
        <v>16</v>
      </c>
      <c r="K82" s="28" t="s">
        <v>16</v>
      </c>
      <c r="L82" s="28" t="s">
        <v>16</v>
      </c>
      <c r="M82" s="28" t="s">
        <v>16</v>
      </c>
      <c r="N82" s="28" t="s">
        <v>15</v>
      </c>
      <c r="O82" s="28" t="s">
        <v>15</v>
      </c>
      <c r="P82" s="2" t="s">
        <v>15</v>
      </c>
    </row>
    <row r="83" spans="2:16" x14ac:dyDescent="0.2">
      <c r="B83" s="5">
        <v>12</v>
      </c>
      <c r="C83" s="1">
        <v>1</v>
      </c>
      <c r="D83" s="26">
        <v>12</v>
      </c>
      <c r="E83" s="2">
        <v>1000</v>
      </c>
      <c r="F83" s="12">
        <v>0.97140000000000004</v>
      </c>
      <c r="G83" s="42">
        <v>0.08</v>
      </c>
      <c r="H83" s="25">
        <v>0.875</v>
      </c>
      <c r="I83" s="19" t="s">
        <v>15</v>
      </c>
      <c r="J83" s="28" t="s">
        <v>16</v>
      </c>
      <c r="K83" s="28" t="s">
        <v>16</v>
      </c>
      <c r="L83" s="28" t="s">
        <v>16</v>
      </c>
      <c r="M83" s="28" t="s">
        <v>16</v>
      </c>
      <c r="N83" s="28" t="s">
        <v>15</v>
      </c>
      <c r="O83" s="28" t="s">
        <v>15</v>
      </c>
      <c r="P83" s="2" t="s">
        <v>15</v>
      </c>
    </row>
    <row r="84" spans="2:16" x14ac:dyDescent="0.2">
      <c r="B84" s="5">
        <v>13</v>
      </c>
      <c r="C84" s="1">
        <v>2</v>
      </c>
      <c r="D84" s="26">
        <v>4</v>
      </c>
      <c r="E84" s="2">
        <v>250</v>
      </c>
      <c r="F84" s="12">
        <v>0.85709999999999997</v>
      </c>
      <c r="G84" s="42">
        <v>0.27</v>
      </c>
      <c r="H84" s="25">
        <v>0.625</v>
      </c>
      <c r="I84" s="19" t="s">
        <v>15</v>
      </c>
      <c r="J84" s="26" t="s">
        <v>15</v>
      </c>
      <c r="K84" s="28" t="s">
        <v>16</v>
      </c>
      <c r="L84" s="26" t="s">
        <v>15</v>
      </c>
      <c r="M84" s="28" t="s">
        <v>16</v>
      </c>
      <c r="N84" s="28" t="s">
        <v>15</v>
      </c>
      <c r="O84" s="28" t="s">
        <v>15</v>
      </c>
      <c r="P84" s="2" t="s">
        <v>15</v>
      </c>
    </row>
    <row r="85" spans="2:16" x14ac:dyDescent="0.2">
      <c r="B85" s="5">
        <v>14</v>
      </c>
      <c r="C85" s="1">
        <v>2</v>
      </c>
      <c r="D85" s="26">
        <v>4</v>
      </c>
      <c r="E85" s="2">
        <v>500</v>
      </c>
      <c r="F85" s="12">
        <v>0.97140000000000004</v>
      </c>
      <c r="G85" s="42">
        <v>0.1</v>
      </c>
      <c r="H85" s="25">
        <v>0.875</v>
      </c>
      <c r="I85" s="19" t="s">
        <v>15</v>
      </c>
      <c r="J85" s="28" t="s">
        <v>16</v>
      </c>
      <c r="K85" s="28" t="s">
        <v>16</v>
      </c>
      <c r="L85" s="28" t="s">
        <v>16</v>
      </c>
      <c r="M85" s="28" t="s">
        <v>16</v>
      </c>
      <c r="N85" s="28" t="s">
        <v>15</v>
      </c>
      <c r="O85" s="28" t="s">
        <v>15</v>
      </c>
      <c r="P85" s="2" t="s">
        <v>15</v>
      </c>
    </row>
    <row r="86" spans="2:16" x14ac:dyDescent="0.2">
      <c r="B86" s="5">
        <v>15</v>
      </c>
      <c r="C86" s="1">
        <v>2</v>
      </c>
      <c r="D86" s="26">
        <v>4</v>
      </c>
      <c r="E86" s="2">
        <v>750</v>
      </c>
      <c r="F86" s="12">
        <v>1</v>
      </c>
      <c r="G86" s="42">
        <v>0.03</v>
      </c>
      <c r="H86" s="25">
        <v>0.875</v>
      </c>
      <c r="I86" s="19" t="s">
        <v>15</v>
      </c>
      <c r="J86" s="28" t="s">
        <v>16</v>
      </c>
      <c r="K86" s="28" t="s">
        <v>16</v>
      </c>
      <c r="L86" s="28" t="s">
        <v>16</v>
      </c>
      <c r="M86" s="28" t="s">
        <v>16</v>
      </c>
      <c r="N86" s="26" t="s">
        <v>16</v>
      </c>
      <c r="O86" s="28" t="s">
        <v>15</v>
      </c>
      <c r="P86" s="20" t="s">
        <v>16</v>
      </c>
    </row>
    <row r="87" spans="2:16" x14ac:dyDescent="0.2">
      <c r="B87" s="5">
        <v>16</v>
      </c>
      <c r="C87" s="1">
        <v>2</v>
      </c>
      <c r="D87" s="26">
        <v>4</v>
      </c>
      <c r="E87" s="2">
        <v>1000</v>
      </c>
      <c r="F87" s="12">
        <v>0.98570000000000002</v>
      </c>
      <c r="G87" s="42">
        <v>0.04</v>
      </c>
      <c r="H87" s="25">
        <v>1</v>
      </c>
      <c r="I87" s="19" t="s">
        <v>15</v>
      </c>
      <c r="J87" s="28" t="s">
        <v>16</v>
      </c>
      <c r="K87" s="28" t="s">
        <v>16</v>
      </c>
      <c r="L87" s="28" t="s">
        <v>16</v>
      </c>
      <c r="M87" s="28" t="s">
        <v>16</v>
      </c>
      <c r="N87" s="28" t="s">
        <v>15</v>
      </c>
      <c r="O87" s="28" t="s">
        <v>15</v>
      </c>
      <c r="P87" s="20" t="s">
        <v>16</v>
      </c>
    </row>
    <row r="88" spans="2:16" x14ac:dyDescent="0.2">
      <c r="B88" s="5">
        <v>17</v>
      </c>
      <c r="C88" s="1">
        <v>2</v>
      </c>
      <c r="D88" s="26">
        <v>8</v>
      </c>
      <c r="E88" s="2">
        <v>250</v>
      </c>
      <c r="F88" s="12">
        <v>0.9</v>
      </c>
      <c r="G88" s="42">
        <v>0.26</v>
      </c>
      <c r="H88" s="25">
        <v>0.625</v>
      </c>
      <c r="I88" s="19" t="s">
        <v>15</v>
      </c>
      <c r="J88" s="26" t="s">
        <v>15</v>
      </c>
      <c r="K88" s="28" t="s">
        <v>16</v>
      </c>
      <c r="L88" s="26" t="s">
        <v>15</v>
      </c>
      <c r="M88" s="28" t="s">
        <v>16</v>
      </c>
      <c r="N88" s="28" t="s">
        <v>15</v>
      </c>
      <c r="O88" s="28" t="s">
        <v>15</v>
      </c>
      <c r="P88" s="2" t="s">
        <v>15</v>
      </c>
    </row>
    <row r="89" spans="2:16" x14ac:dyDescent="0.2">
      <c r="B89" s="5">
        <v>18</v>
      </c>
      <c r="C89" s="1">
        <v>2</v>
      </c>
      <c r="D89" s="26">
        <v>8</v>
      </c>
      <c r="E89" s="2">
        <v>500</v>
      </c>
      <c r="F89" s="12">
        <v>0.98570000000000002</v>
      </c>
      <c r="G89" s="42">
        <v>0.03</v>
      </c>
      <c r="H89" s="25">
        <v>0.75</v>
      </c>
      <c r="I89" s="19" t="s">
        <v>15</v>
      </c>
      <c r="J89" s="26" t="s">
        <v>15</v>
      </c>
      <c r="K89" s="28" t="s">
        <v>16</v>
      </c>
      <c r="L89" s="28" t="s">
        <v>16</v>
      </c>
      <c r="M89" s="28" t="s">
        <v>16</v>
      </c>
      <c r="N89" s="28" t="s">
        <v>15</v>
      </c>
      <c r="O89" s="28" t="s">
        <v>15</v>
      </c>
      <c r="P89" s="2" t="s">
        <v>15</v>
      </c>
    </row>
    <row r="90" spans="2:16" x14ac:dyDescent="0.2">
      <c r="B90" s="5">
        <v>19</v>
      </c>
      <c r="C90" s="1">
        <v>2</v>
      </c>
      <c r="D90" s="26">
        <v>8</v>
      </c>
      <c r="E90" s="2">
        <v>750</v>
      </c>
      <c r="F90" s="12">
        <v>1</v>
      </c>
      <c r="G90" s="42">
        <v>0.01</v>
      </c>
      <c r="H90" s="25">
        <v>1</v>
      </c>
      <c r="I90" s="19" t="s">
        <v>15</v>
      </c>
      <c r="J90" s="28" t="s">
        <v>16</v>
      </c>
      <c r="K90" s="28" t="s">
        <v>16</v>
      </c>
      <c r="L90" s="28" t="s">
        <v>16</v>
      </c>
      <c r="M90" s="28" t="s">
        <v>16</v>
      </c>
      <c r="N90" s="28" t="s">
        <v>15</v>
      </c>
      <c r="O90" s="28" t="s">
        <v>15</v>
      </c>
      <c r="P90" s="20" t="s">
        <v>16</v>
      </c>
    </row>
    <row r="91" spans="2:16" x14ac:dyDescent="0.2">
      <c r="B91" s="5">
        <v>20</v>
      </c>
      <c r="C91" s="1">
        <v>2</v>
      </c>
      <c r="D91" s="26">
        <v>8</v>
      </c>
      <c r="E91" s="2">
        <v>1000</v>
      </c>
      <c r="F91" s="12">
        <v>1</v>
      </c>
      <c r="G91" s="42">
        <v>0</v>
      </c>
      <c r="H91" s="25">
        <v>0.625</v>
      </c>
      <c r="I91" s="19" t="s">
        <v>15</v>
      </c>
      <c r="J91" s="26" t="s">
        <v>15</v>
      </c>
      <c r="K91" s="28" t="s">
        <v>16</v>
      </c>
      <c r="L91" s="26" t="s">
        <v>15</v>
      </c>
      <c r="M91" s="28" t="s">
        <v>16</v>
      </c>
      <c r="N91" s="28" t="s">
        <v>15</v>
      </c>
      <c r="O91" s="28" t="s">
        <v>15</v>
      </c>
      <c r="P91" s="2" t="s">
        <v>15</v>
      </c>
    </row>
    <row r="92" spans="2:16" x14ac:dyDescent="0.2">
      <c r="B92" s="5">
        <v>21</v>
      </c>
      <c r="C92" s="1">
        <v>2</v>
      </c>
      <c r="D92" s="26">
        <v>12</v>
      </c>
      <c r="E92" s="2">
        <v>250</v>
      </c>
      <c r="F92" s="12">
        <v>0.87139999999999995</v>
      </c>
      <c r="G92" s="42">
        <v>0.27</v>
      </c>
      <c r="H92" s="25">
        <v>0.625</v>
      </c>
      <c r="I92" s="19" t="s">
        <v>15</v>
      </c>
      <c r="J92" s="26" t="s">
        <v>15</v>
      </c>
      <c r="K92" s="28" t="s">
        <v>16</v>
      </c>
      <c r="L92" s="26" t="s">
        <v>15</v>
      </c>
      <c r="M92" s="28" t="s">
        <v>16</v>
      </c>
      <c r="N92" s="28" t="s">
        <v>15</v>
      </c>
      <c r="O92" s="28" t="s">
        <v>15</v>
      </c>
      <c r="P92" s="2" t="s">
        <v>15</v>
      </c>
    </row>
    <row r="93" spans="2:16" x14ac:dyDescent="0.2">
      <c r="B93" s="5">
        <v>22</v>
      </c>
      <c r="C93" s="1">
        <v>2</v>
      </c>
      <c r="D93" s="26">
        <v>12</v>
      </c>
      <c r="E93" s="2">
        <v>500</v>
      </c>
      <c r="F93" s="12">
        <v>0.97140000000000004</v>
      </c>
      <c r="G93" s="42">
        <v>0.06</v>
      </c>
      <c r="H93" s="25">
        <v>0.875</v>
      </c>
      <c r="I93" s="19" t="s">
        <v>15</v>
      </c>
      <c r="J93" s="28" t="s">
        <v>16</v>
      </c>
      <c r="K93" s="28" t="s">
        <v>16</v>
      </c>
      <c r="L93" s="28" t="s">
        <v>16</v>
      </c>
      <c r="M93" s="28" t="s">
        <v>16</v>
      </c>
      <c r="N93" s="28" t="s">
        <v>15</v>
      </c>
      <c r="O93" s="28" t="s">
        <v>15</v>
      </c>
      <c r="P93" s="2" t="s">
        <v>15</v>
      </c>
    </row>
    <row r="94" spans="2:16" x14ac:dyDescent="0.2">
      <c r="B94" s="5">
        <v>23</v>
      </c>
      <c r="C94" s="1">
        <v>2</v>
      </c>
      <c r="D94" s="26">
        <v>12</v>
      </c>
      <c r="E94" s="2">
        <v>750</v>
      </c>
      <c r="F94" s="12">
        <v>1</v>
      </c>
      <c r="G94" s="42">
        <v>0.02</v>
      </c>
      <c r="H94" s="25">
        <v>1</v>
      </c>
      <c r="I94" s="19" t="s">
        <v>15</v>
      </c>
      <c r="J94" s="28" t="s">
        <v>16</v>
      </c>
      <c r="K94" s="28" t="s">
        <v>16</v>
      </c>
      <c r="L94" s="28" t="s">
        <v>16</v>
      </c>
      <c r="M94" s="28" t="s">
        <v>16</v>
      </c>
      <c r="N94" s="28" t="s">
        <v>15</v>
      </c>
      <c r="O94" s="28" t="s">
        <v>15</v>
      </c>
      <c r="P94" s="20" t="s">
        <v>16</v>
      </c>
    </row>
    <row r="95" spans="2:16" ht="17" thickBot="1" x14ac:dyDescent="0.25">
      <c r="B95" s="6">
        <v>24</v>
      </c>
      <c r="C95" s="3">
        <v>2</v>
      </c>
      <c r="D95" s="14">
        <v>12</v>
      </c>
      <c r="E95" s="4">
        <v>1000</v>
      </c>
      <c r="F95" s="15">
        <v>0.97140000000000004</v>
      </c>
      <c r="G95" s="43">
        <v>0.04</v>
      </c>
      <c r="H95" s="29">
        <v>0.875</v>
      </c>
      <c r="I95" s="22" t="s">
        <v>15</v>
      </c>
      <c r="J95" s="23" t="s">
        <v>16</v>
      </c>
      <c r="K95" s="23" t="s">
        <v>16</v>
      </c>
      <c r="L95" s="23" t="s">
        <v>16</v>
      </c>
      <c r="M95" s="23" t="s">
        <v>16</v>
      </c>
      <c r="N95" s="23" t="s">
        <v>15</v>
      </c>
      <c r="O95" s="23" t="s">
        <v>15</v>
      </c>
      <c r="P95" s="4" t="s">
        <v>15</v>
      </c>
    </row>
    <row r="96" spans="2:16" x14ac:dyDescent="0.2">
      <c r="H96" s="37" t="s">
        <v>22</v>
      </c>
      <c r="I96" s="31">
        <f>COUNTIF(I72:I95,$E$2)</f>
        <v>24</v>
      </c>
      <c r="J96" s="31">
        <f>COUNTIF(J72:J95,$F$2)</f>
        <v>14</v>
      </c>
      <c r="K96" s="31">
        <f>COUNTIF(K72:K95,$F$2)</f>
        <v>22</v>
      </c>
      <c r="L96" s="31">
        <f>COUNTIF(L72:L95,$F$2)</f>
        <v>17</v>
      </c>
      <c r="M96" s="31">
        <f>COUNTIF(M72:M95,$F$2)</f>
        <v>24</v>
      </c>
      <c r="N96" s="31">
        <f>COUNTIF(N72:N95,$E$2)</f>
        <v>23</v>
      </c>
      <c r="O96" s="31">
        <f>COUNTIF(O72:O95,$E$2)</f>
        <v>24</v>
      </c>
      <c r="P96" s="32">
        <f>COUNTIF(P72:P95,$F$2)</f>
        <v>10</v>
      </c>
    </row>
    <row r="97" spans="2:16" x14ac:dyDescent="0.2">
      <c r="H97" s="38" t="s">
        <v>23</v>
      </c>
      <c r="I97">
        <v>24</v>
      </c>
      <c r="J97">
        <v>24</v>
      </c>
      <c r="K97">
        <v>24</v>
      </c>
      <c r="L97">
        <v>24</v>
      </c>
      <c r="M97">
        <v>24</v>
      </c>
      <c r="N97">
        <v>24</v>
      </c>
      <c r="O97">
        <v>24</v>
      </c>
      <c r="P97" s="34">
        <v>24</v>
      </c>
    </row>
    <row r="98" spans="2:16" ht="17" thickBot="1" x14ac:dyDescent="0.25">
      <c r="F98" s="40"/>
      <c r="G98" s="40">
        <f>AVERAGE(I98:P98)</f>
        <v>0.82291666666666674</v>
      </c>
      <c r="H98" s="39" t="s">
        <v>24</v>
      </c>
      <c r="I98" s="35">
        <f>I96/I97</f>
        <v>1</v>
      </c>
      <c r="J98" s="35">
        <f>J96/J97</f>
        <v>0.58333333333333337</v>
      </c>
      <c r="K98" s="35">
        <f t="shared" ref="K98:P98" si="2">K96/K97</f>
        <v>0.91666666666666663</v>
      </c>
      <c r="L98" s="35">
        <f t="shared" si="2"/>
        <v>0.70833333333333337</v>
      </c>
      <c r="M98" s="35">
        <f t="shared" si="2"/>
        <v>1</v>
      </c>
      <c r="N98" s="35">
        <f t="shared" si="2"/>
        <v>0.95833333333333337</v>
      </c>
      <c r="O98" s="35">
        <f t="shared" si="2"/>
        <v>1</v>
      </c>
      <c r="P98" s="36">
        <f t="shared" si="2"/>
        <v>0.41666666666666669</v>
      </c>
    </row>
    <row r="100" spans="2:16" ht="17" thickBot="1" x14ac:dyDescent="0.25"/>
    <row r="101" spans="2:16" ht="17" thickBot="1" x14ac:dyDescent="0.25">
      <c r="F101" s="87" t="s">
        <v>46</v>
      </c>
      <c r="G101" s="88"/>
      <c r="H101" s="88"/>
      <c r="I101" s="88"/>
      <c r="J101" s="88"/>
      <c r="K101" s="88"/>
      <c r="L101" s="88"/>
      <c r="M101" s="88"/>
      <c r="N101" s="88"/>
      <c r="O101" s="88"/>
      <c r="P101" s="89"/>
    </row>
    <row r="102" spans="2:16" ht="17" thickBot="1" x14ac:dyDescent="0.25">
      <c r="B102" s="26"/>
      <c r="C102" s="79" t="s">
        <v>0</v>
      </c>
      <c r="D102" s="80"/>
      <c r="E102" s="81"/>
      <c r="F102" s="84" t="s">
        <v>25</v>
      </c>
      <c r="G102" s="85"/>
      <c r="H102" s="84" t="s">
        <v>17</v>
      </c>
      <c r="I102" s="86"/>
      <c r="J102" s="86"/>
      <c r="K102" s="86"/>
      <c r="L102" s="86"/>
      <c r="M102" s="86"/>
      <c r="N102" s="86"/>
      <c r="O102" s="86"/>
      <c r="P102" s="85"/>
    </row>
    <row r="103" spans="2:16" x14ac:dyDescent="0.2">
      <c r="B103" s="7" t="s">
        <v>67</v>
      </c>
      <c r="C103" s="8" t="s">
        <v>2</v>
      </c>
      <c r="D103" s="9" t="s">
        <v>1</v>
      </c>
      <c r="E103" s="10" t="s">
        <v>3</v>
      </c>
      <c r="F103" s="8" t="s">
        <v>4</v>
      </c>
      <c r="G103" s="41" t="s">
        <v>6</v>
      </c>
      <c r="H103" s="7" t="s">
        <v>5</v>
      </c>
      <c r="I103" s="8" t="s">
        <v>47</v>
      </c>
      <c r="J103" s="9" t="s">
        <v>48</v>
      </c>
      <c r="K103" s="9" t="s">
        <v>49</v>
      </c>
      <c r="L103" s="9" t="s">
        <v>50</v>
      </c>
      <c r="M103" s="9" t="s">
        <v>51</v>
      </c>
      <c r="N103" s="9" t="s">
        <v>52</v>
      </c>
      <c r="O103" s="9" t="s">
        <v>53</v>
      </c>
      <c r="P103" s="10" t="s">
        <v>54</v>
      </c>
    </row>
    <row r="104" spans="2:16" x14ac:dyDescent="0.2">
      <c r="B104" s="5">
        <v>1</v>
      </c>
      <c r="C104" s="1">
        <v>1</v>
      </c>
      <c r="D104" s="26">
        <v>4</v>
      </c>
      <c r="E104" s="2">
        <v>250</v>
      </c>
      <c r="F104" s="12">
        <v>0.87139999999999995</v>
      </c>
      <c r="G104" s="42">
        <v>0.4</v>
      </c>
      <c r="H104" s="25">
        <v>0.875</v>
      </c>
      <c r="I104" s="1" t="s">
        <v>15</v>
      </c>
      <c r="J104" s="28" t="s">
        <v>16</v>
      </c>
      <c r="K104" s="28" t="s">
        <v>16</v>
      </c>
      <c r="L104" s="28" t="s">
        <v>15</v>
      </c>
      <c r="M104" s="28" t="s">
        <v>15</v>
      </c>
      <c r="N104" s="28" t="s">
        <v>15</v>
      </c>
      <c r="O104" s="28" t="s">
        <v>16</v>
      </c>
      <c r="P104" s="20" t="s">
        <v>16</v>
      </c>
    </row>
    <row r="105" spans="2:16" x14ac:dyDescent="0.2">
      <c r="B105" s="5">
        <v>2</v>
      </c>
      <c r="C105" s="1">
        <v>1</v>
      </c>
      <c r="D105" s="26">
        <v>4</v>
      </c>
      <c r="E105" s="2">
        <v>500</v>
      </c>
      <c r="F105" s="12">
        <v>0.92859999999999998</v>
      </c>
      <c r="G105" s="42">
        <v>0.25</v>
      </c>
      <c r="H105" s="25">
        <v>1</v>
      </c>
      <c r="I105" s="19" t="s">
        <v>16</v>
      </c>
      <c r="J105" s="28" t="s">
        <v>16</v>
      </c>
      <c r="K105" s="28" t="s">
        <v>16</v>
      </c>
      <c r="L105" s="28" t="s">
        <v>15</v>
      </c>
      <c r="M105" s="28" t="s">
        <v>15</v>
      </c>
      <c r="N105" s="28" t="s">
        <v>15</v>
      </c>
      <c r="O105" s="28" t="s">
        <v>16</v>
      </c>
      <c r="P105" s="20" t="s">
        <v>16</v>
      </c>
    </row>
    <row r="106" spans="2:16" x14ac:dyDescent="0.2">
      <c r="B106" s="5">
        <v>3</v>
      </c>
      <c r="C106" s="1">
        <v>1</v>
      </c>
      <c r="D106" s="26">
        <v>4</v>
      </c>
      <c r="E106" s="2">
        <v>750</v>
      </c>
      <c r="F106" s="12">
        <v>0.9</v>
      </c>
      <c r="G106" s="42">
        <v>0.31</v>
      </c>
      <c r="H106" s="25">
        <v>1</v>
      </c>
      <c r="I106" s="19" t="s">
        <v>16</v>
      </c>
      <c r="J106" s="28" t="s">
        <v>16</v>
      </c>
      <c r="K106" s="28" t="s">
        <v>16</v>
      </c>
      <c r="L106" s="28" t="s">
        <v>15</v>
      </c>
      <c r="M106" s="28" t="s">
        <v>15</v>
      </c>
      <c r="N106" s="28" t="s">
        <v>15</v>
      </c>
      <c r="O106" s="28" t="s">
        <v>16</v>
      </c>
      <c r="P106" s="20" t="s">
        <v>16</v>
      </c>
    </row>
    <row r="107" spans="2:16" x14ac:dyDescent="0.2">
      <c r="B107" s="5">
        <v>4</v>
      </c>
      <c r="C107" s="1">
        <v>1</v>
      </c>
      <c r="D107" s="26">
        <v>4</v>
      </c>
      <c r="E107" s="2">
        <v>1000</v>
      </c>
      <c r="F107" s="12">
        <v>0.92859999999999998</v>
      </c>
      <c r="G107" s="42">
        <v>0.32</v>
      </c>
      <c r="H107" s="25">
        <v>0.875</v>
      </c>
      <c r="I107" s="1" t="s">
        <v>15</v>
      </c>
      <c r="J107" s="28" t="s">
        <v>16</v>
      </c>
      <c r="K107" s="28" t="s">
        <v>16</v>
      </c>
      <c r="L107" s="28" t="s">
        <v>15</v>
      </c>
      <c r="M107" s="28" t="s">
        <v>15</v>
      </c>
      <c r="N107" s="28" t="s">
        <v>15</v>
      </c>
      <c r="O107" s="28" t="s">
        <v>16</v>
      </c>
      <c r="P107" s="20" t="s">
        <v>16</v>
      </c>
    </row>
    <row r="108" spans="2:16" x14ac:dyDescent="0.2">
      <c r="B108" s="5">
        <v>5</v>
      </c>
      <c r="C108" s="1">
        <v>1</v>
      </c>
      <c r="D108" s="26">
        <v>8</v>
      </c>
      <c r="E108" s="2">
        <v>250</v>
      </c>
      <c r="F108" s="12">
        <v>0.84289999999999998</v>
      </c>
      <c r="G108" s="42">
        <v>0.43</v>
      </c>
      <c r="H108" s="25">
        <v>0.75</v>
      </c>
      <c r="I108" s="1" t="s">
        <v>15</v>
      </c>
      <c r="J108" s="28" t="s">
        <v>16</v>
      </c>
      <c r="K108" s="26" t="s">
        <v>15</v>
      </c>
      <c r="L108" s="28" t="s">
        <v>15</v>
      </c>
      <c r="M108" s="28" t="s">
        <v>15</v>
      </c>
      <c r="N108" s="28" t="s">
        <v>15</v>
      </c>
      <c r="O108" s="28" t="s">
        <v>16</v>
      </c>
      <c r="P108" s="20" t="s">
        <v>16</v>
      </c>
    </row>
    <row r="109" spans="2:16" x14ac:dyDescent="0.2">
      <c r="B109" s="5">
        <v>6</v>
      </c>
      <c r="C109" s="1">
        <v>1</v>
      </c>
      <c r="D109" s="26">
        <v>8</v>
      </c>
      <c r="E109" s="2">
        <v>500</v>
      </c>
      <c r="F109" s="12">
        <v>0.88570000000000004</v>
      </c>
      <c r="G109" s="42">
        <v>0.39</v>
      </c>
      <c r="H109" s="25">
        <v>0.875</v>
      </c>
      <c r="I109" s="19" t="s">
        <v>16</v>
      </c>
      <c r="J109" s="28" t="s">
        <v>16</v>
      </c>
      <c r="K109" s="28" t="s">
        <v>16</v>
      </c>
      <c r="L109" s="28" t="s">
        <v>15</v>
      </c>
      <c r="M109" s="28" t="s">
        <v>15</v>
      </c>
      <c r="N109" s="28" t="s">
        <v>15</v>
      </c>
      <c r="O109" s="26" t="s">
        <v>15</v>
      </c>
      <c r="P109" s="20" t="s">
        <v>16</v>
      </c>
    </row>
    <row r="110" spans="2:16" x14ac:dyDescent="0.2">
      <c r="B110" s="5">
        <v>7</v>
      </c>
      <c r="C110" s="1">
        <v>1</v>
      </c>
      <c r="D110" s="26">
        <v>8</v>
      </c>
      <c r="E110" s="2">
        <v>750</v>
      </c>
      <c r="F110" s="12">
        <v>0.94289999999999996</v>
      </c>
      <c r="G110" s="42">
        <v>0.26</v>
      </c>
      <c r="H110" s="25">
        <v>1</v>
      </c>
      <c r="I110" s="19" t="s">
        <v>16</v>
      </c>
      <c r="J110" s="28" t="s">
        <v>16</v>
      </c>
      <c r="K110" s="28" t="s">
        <v>16</v>
      </c>
      <c r="L110" s="28" t="s">
        <v>15</v>
      </c>
      <c r="M110" s="28" t="s">
        <v>15</v>
      </c>
      <c r="N110" s="28" t="s">
        <v>15</v>
      </c>
      <c r="O110" s="28" t="s">
        <v>16</v>
      </c>
      <c r="P110" s="20" t="s">
        <v>16</v>
      </c>
    </row>
    <row r="111" spans="2:16" x14ac:dyDescent="0.2">
      <c r="B111" s="5">
        <v>8</v>
      </c>
      <c r="C111" s="1">
        <v>1</v>
      </c>
      <c r="D111" s="26">
        <v>8</v>
      </c>
      <c r="E111" s="2">
        <v>1000</v>
      </c>
      <c r="F111" s="12">
        <v>0.88570000000000004</v>
      </c>
      <c r="G111" s="42">
        <v>0.56000000000000005</v>
      </c>
      <c r="H111" s="25">
        <v>1</v>
      </c>
      <c r="I111" s="19" t="s">
        <v>16</v>
      </c>
      <c r="J111" s="28" t="s">
        <v>16</v>
      </c>
      <c r="K111" s="28" t="s">
        <v>16</v>
      </c>
      <c r="L111" s="28" t="s">
        <v>15</v>
      </c>
      <c r="M111" s="28" t="s">
        <v>15</v>
      </c>
      <c r="N111" s="28" t="s">
        <v>15</v>
      </c>
      <c r="O111" s="28" t="s">
        <v>16</v>
      </c>
      <c r="P111" s="20" t="s">
        <v>44</v>
      </c>
    </row>
    <row r="112" spans="2:16" x14ac:dyDescent="0.2">
      <c r="B112" s="5">
        <v>9</v>
      </c>
      <c r="C112" s="1">
        <v>1</v>
      </c>
      <c r="D112" s="26">
        <v>12</v>
      </c>
      <c r="E112" s="2">
        <v>250</v>
      </c>
      <c r="F112" s="12">
        <v>0.88570000000000004</v>
      </c>
      <c r="G112" s="42">
        <v>0.37</v>
      </c>
      <c r="H112" s="25">
        <v>0.625</v>
      </c>
      <c r="I112" s="1" t="s">
        <v>15</v>
      </c>
      <c r="J112" s="28" t="s">
        <v>16</v>
      </c>
      <c r="K112" s="26" t="s">
        <v>15</v>
      </c>
      <c r="L112" s="28" t="s">
        <v>15</v>
      </c>
      <c r="M112" s="28" t="s">
        <v>15</v>
      </c>
      <c r="N112" s="28" t="s">
        <v>15</v>
      </c>
      <c r="O112" s="26" t="s">
        <v>15</v>
      </c>
      <c r="P112" s="20" t="s">
        <v>16</v>
      </c>
    </row>
    <row r="113" spans="2:16" x14ac:dyDescent="0.2">
      <c r="B113" s="5">
        <v>10</v>
      </c>
      <c r="C113" s="1">
        <v>1</v>
      </c>
      <c r="D113" s="26">
        <v>12</v>
      </c>
      <c r="E113" s="2">
        <v>500</v>
      </c>
      <c r="F113" s="12">
        <v>0.9</v>
      </c>
      <c r="G113" s="42">
        <v>0.33</v>
      </c>
      <c r="H113" s="25">
        <v>0.875</v>
      </c>
      <c r="I113" s="19" t="s">
        <v>16</v>
      </c>
      <c r="J113" s="28" t="s">
        <v>16</v>
      </c>
      <c r="K113" s="28" t="s">
        <v>16</v>
      </c>
      <c r="L113" s="28" t="s">
        <v>15</v>
      </c>
      <c r="M113" s="28" t="s">
        <v>15</v>
      </c>
      <c r="N113" s="28" t="s">
        <v>15</v>
      </c>
      <c r="O113" s="26" t="s">
        <v>15</v>
      </c>
      <c r="P113" s="20" t="s">
        <v>16</v>
      </c>
    </row>
    <row r="114" spans="2:16" x14ac:dyDescent="0.2">
      <c r="B114" s="5">
        <v>11</v>
      </c>
      <c r="C114" s="1">
        <v>1</v>
      </c>
      <c r="D114" s="26">
        <v>12</v>
      </c>
      <c r="E114" s="2">
        <v>750</v>
      </c>
      <c r="F114" s="12">
        <v>0.94289999999999996</v>
      </c>
      <c r="G114" s="42">
        <v>0.18</v>
      </c>
      <c r="H114" s="25">
        <v>1</v>
      </c>
      <c r="I114" s="19" t="s">
        <v>16</v>
      </c>
      <c r="J114" s="28" t="s">
        <v>16</v>
      </c>
      <c r="K114" s="28" t="s">
        <v>16</v>
      </c>
      <c r="L114" s="28" t="s">
        <v>15</v>
      </c>
      <c r="M114" s="28" t="s">
        <v>15</v>
      </c>
      <c r="N114" s="28" t="s">
        <v>15</v>
      </c>
      <c r="O114" s="28" t="s">
        <v>16</v>
      </c>
      <c r="P114" s="20" t="s">
        <v>16</v>
      </c>
    </row>
    <row r="115" spans="2:16" x14ac:dyDescent="0.2">
      <c r="B115" s="5">
        <v>12</v>
      </c>
      <c r="C115" s="1">
        <v>1</v>
      </c>
      <c r="D115" s="26">
        <v>12</v>
      </c>
      <c r="E115" s="2">
        <v>1000</v>
      </c>
      <c r="F115" s="12">
        <v>0.95709999999999995</v>
      </c>
      <c r="G115" s="42">
        <v>0.2</v>
      </c>
      <c r="H115" s="25">
        <v>1</v>
      </c>
      <c r="I115" s="19" t="s">
        <v>16</v>
      </c>
      <c r="J115" s="28" t="s">
        <v>16</v>
      </c>
      <c r="K115" s="28" t="s">
        <v>16</v>
      </c>
      <c r="L115" s="28" t="s">
        <v>15</v>
      </c>
      <c r="M115" s="28" t="s">
        <v>15</v>
      </c>
      <c r="N115" s="28" t="s">
        <v>15</v>
      </c>
      <c r="O115" s="28" t="s">
        <v>16</v>
      </c>
      <c r="P115" s="20" t="s">
        <v>16</v>
      </c>
    </row>
    <row r="116" spans="2:16" x14ac:dyDescent="0.2">
      <c r="B116" s="5">
        <v>13</v>
      </c>
      <c r="C116" s="1">
        <v>2</v>
      </c>
      <c r="D116" s="26">
        <v>4</v>
      </c>
      <c r="E116" s="2">
        <v>250</v>
      </c>
      <c r="F116" s="12">
        <v>0.8286</v>
      </c>
      <c r="G116" s="42">
        <v>0.38</v>
      </c>
      <c r="H116" s="25">
        <v>0.375</v>
      </c>
      <c r="I116" s="1" t="s">
        <v>15</v>
      </c>
      <c r="J116" s="26" t="s">
        <v>15</v>
      </c>
      <c r="K116" s="26" t="s">
        <v>15</v>
      </c>
      <c r="L116" s="28" t="s">
        <v>15</v>
      </c>
      <c r="M116" s="28" t="s">
        <v>15</v>
      </c>
      <c r="N116" s="28" t="s">
        <v>15</v>
      </c>
      <c r="O116" s="26" t="s">
        <v>15</v>
      </c>
      <c r="P116" s="2" t="s">
        <v>15</v>
      </c>
    </row>
    <row r="117" spans="2:16" x14ac:dyDescent="0.2">
      <c r="B117" s="5">
        <v>14</v>
      </c>
      <c r="C117" s="1">
        <v>2</v>
      </c>
      <c r="D117" s="26">
        <v>4</v>
      </c>
      <c r="E117" s="2">
        <v>500</v>
      </c>
      <c r="F117" s="12">
        <v>0.84289999999999998</v>
      </c>
      <c r="G117" s="42">
        <v>0.51</v>
      </c>
      <c r="H117" s="25">
        <v>0.625</v>
      </c>
      <c r="I117" s="1" t="s">
        <v>15</v>
      </c>
      <c r="J117" s="28" t="s">
        <v>16</v>
      </c>
      <c r="K117" s="26" t="s">
        <v>15</v>
      </c>
      <c r="L117" s="28" t="s">
        <v>15</v>
      </c>
      <c r="M117" s="28" t="s">
        <v>15</v>
      </c>
      <c r="N117" s="28" t="s">
        <v>15</v>
      </c>
      <c r="O117" s="28" t="s">
        <v>16</v>
      </c>
      <c r="P117" s="2" t="s">
        <v>15</v>
      </c>
    </row>
    <row r="118" spans="2:16" x14ac:dyDescent="0.2">
      <c r="B118" s="5">
        <v>15</v>
      </c>
      <c r="C118" s="1">
        <v>2</v>
      </c>
      <c r="D118" s="26">
        <v>4</v>
      </c>
      <c r="E118" s="2">
        <v>750</v>
      </c>
      <c r="F118" s="12">
        <v>0.9</v>
      </c>
      <c r="G118" s="42">
        <v>0.42</v>
      </c>
      <c r="H118" s="25">
        <v>0.875</v>
      </c>
      <c r="I118" s="1" t="s">
        <v>15</v>
      </c>
      <c r="J118" s="28" t="s">
        <v>16</v>
      </c>
      <c r="K118" s="28" t="s">
        <v>16</v>
      </c>
      <c r="L118" s="28" t="s">
        <v>15</v>
      </c>
      <c r="M118" s="28" t="s">
        <v>15</v>
      </c>
      <c r="N118" s="28" t="s">
        <v>15</v>
      </c>
      <c r="O118" s="28" t="s">
        <v>16</v>
      </c>
      <c r="P118" s="20" t="s">
        <v>16</v>
      </c>
    </row>
    <row r="119" spans="2:16" x14ac:dyDescent="0.2">
      <c r="B119" s="5">
        <v>16</v>
      </c>
      <c r="C119" s="1">
        <v>2</v>
      </c>
      <c r="D119" s="26">
        <v>4</v>
      </c>
      <c r="E119" s="2">
        <v>1000</v>
      </c>
      <c r="F119" s="12">
        <v>0.85709999999999997</v>
      </c>
      <c r="G119" s="42">
        <v>0.55000000000000004</v>
      </c>
      <c r="H119" s="25">
        <v>0.875</v>
      </c>
      <c r="I119" s="1" t="s">
        <v>15</v>
      </c>
      <c r="J119" s="28" t="s">
        <v>16</v>
      </c>
      <c r="K119" s="28" t="s">
        <v>16</v>
      </c>
      <c r="L119" s="28" t="s">
        <v>15</v>
      </c>
      <c r="M119" s="28" t="s">
        <v>15</v>
      </c>
      <c r="N119" s="28" t="s">
        <v>15</v>
      </c>
      <c r="O119" s="28" t="s">
        <v>16</v>
      </c>
      <c r="P119" s="20" t="s">
        <v>16</v>
      </c>
    </row>
    <row r="120" spans="2:16" x14ac:dyDescent="0.2">
      <c r="B120" s="5">
        <v>17</v>
      </c>
      <c r="C120" s="1">
        <v>2</v>
      </c>
      <c r="D120" s="26">
        <v>8</v>
      </c>
      <c r="E120" s="2">
        <v>250</v>
      </c>
      <c r="F120" s="12">
        <v>0.88570000000000004</v>
      </c>
      <c r="G120" s="42">
        <v>0.27</v>
      </c>
      <c r="H120" s="25">
        <v>0.5</v>
      </c>
      <c r="I120" s="1" t="s">
        <v>15</v>
      </c>
      <c r="J120" s="28" t="s">
        <v>16</v>
      </c>
      <c r="K120" s="26" t="s">
        <v>15</v>
      </c>
      <c r="L120" s="28" t="s">
        <v>15</v>
      </c>
      <c r="M120" s="28" t="s">
        <v>15</v>
      </c>
      <c r="N120" s="28" t="s">
        <v>15</v>
      </c>
      <c r="O120" s="26" t="s">
        <v>15</v>
      </c>
      <c r="P120" s="2" t="s">
        <v>15</v>
      </c>
    </row>
    <row r="121" spans="2:16" x14ac:dyDescent="0.2">
      <c r="B121" s="5">
        <v>18</v>
      </c>
      <c r="C121" s="1">
        <v>2</v>
      </c>
      <c r="D121" s="26">
        <v>8</v>
      </c>
      <c r="E121" s="2">
        <v>500</v>
      </c>
      <c r="F121" s="12">
        <v>0.95709999999999995</v>
      </c>
      <c r="G121" s="42">
        <v>0.21</v>
      </c>
      <c r="H121" s="25">
        <v>0.875</v>
      </c>
      <c r="I121" s="1" t="s">
        <v>15</v>
      </c>
      <c r="J121" s="28" t="s">
        <v>16</v>
      </c>
      <c r="K121" s="28" t="s">
        <v>16</v>
      </c>
      <c r="L121" s="28" t="s">
        <v>15</v>
      </c>
      <c r="M121" s="28" t="s">
        <v>15</v>
      </c>
      <c r="N121" s="28" t="s">
        <v>15</v>
      </c>
      <c r="O121" s="28" t="s">
        <v>16</v>
      </c>
      <c r="P121" s="20" t="s">
        <v>16</v>
      </c>
    </row>
    <row r="122" spans="2:16" x14ac:dyDescent="0.2">
      <c r="B122" s="5">
        <v>19</v>
      </c>
      <c r="C122" s="1">
        <v>2</v>
      </c>
      <c r="D122" s="26">
        <v>8</v>
      </c>
      <c r="E122" s="2">
        <v>750</v>
      </c>
      <c r="F122" s="12">
        <v>0.95709999999999995</v>
      </c>
      <c r="G122" s="42">
        <v>0.16</v>
      </c>
      <c r="H122" s="25">
        <v>1</v>
      </c>
      <c r="I122" s="19" t="s">
        <v>16</v>
      </c>
      <c r="J122" s="28" t="s">
        <v>16</v>
      </c>
      <c r="K122" s="28" t="s">
        <v>16</v>
      </c>
      <c r="L122" s="28" t="s">
        <v>15</v>
      </c>
      <c r="M122" s="28" t="s">
        <v>15</v>
      </c>
      <c r="N122" s="28" t="s">
        <v>15</v>
      </c>
      <c r="O122" s="28" t="s">
        <v>16</v>
      </c>
      <c r="P122" s="20" t="s">
        <v>16</v>
      </c>
    </row>
    <row r="123" spans="2:16" x14ac:dyDescent="0.2">
      <c r="B123" s="5">
        <v>20</v>
      </c>
      <c r="C123" s="1">
        <v>2</v>
      </c>
      <c r="D123" s="26">
        <v>8</v>
      </c>
      <c r="E123" s="2">
        <v>1000</v>
      </c>
      <c r="F123" s="12">
        <v>0.9143</v>
      </c>
      <c r="G123" s="42">
        <v>0.48</v>
      </c>
      <c r="H123" s="25">
        <v>1</v>
      </c>
      <c r="I123" s="19" t="s">
        <v>16</v>
      </c>
      <c r="J123" s="28" t="s">
        <v>16</v>
      </c>
      <c r="K123" s="28" t="s">
        <v>16</v>
      </c>
      <c r="L123" s="28" t="s">
        <v>15</v>
      </c>
      <c r="M123" s="28" t="s">
        <v>15</v>
      </c>
      <c r="N123" s="28" t="s">
        <v>15</v>
      </c>
      <c r="O123" s="28" t="s">
        <v>16</v>
      </c>
      <c r="P123" s="20" t="s">
        <v>16</v>
      </c>
    </row>
    <row r="124" spans="2:16" x14ac:dyDescent="0.2">
      <c r="B124" s="5">
        <v>21</v>
      </c>
      <c r="C124" s="1">
        <v>2</v>
      </c>
      <c r="D124" s="26">
        <v>12</v>
      </c>
      <c r="E124" s="2">
        <v>250</v>
      </c>
      <c r="F124" s="12">
        <v>0.87139999999999995</v>
      </c>
      <c r="G124" s="42">
        <v>0.43</v>
      </c>
      <c r="H124" s="25">
        <v>0.5</v>
      </c>
      <c r="I124" s="1" t="s">
        <v>15</v>
      </c>
      <c r="J124" s="28" t="s">
        <v>16</v>
      </c>
      <c r="K124" s="26" t="s">
        <v>15</v>
      </c>
      <c r="L124" s="28" t="s">
        <v>15</v>
      </c>
      <c r="M124" s="28" t="s">
        <v>15</v>
      </c>
      <c r="N124" s="28" t="s">
        <v>15</v>
      </c>
      <c r="O124" s="26" t="s">
        <v>15</v>
      </c>
      <c r="P124" s="2" t="s">
        <v>15</v>
      </c>
    </row>
    <row r="125" spans="2:16" x14ac:dyDescent="0.2">
      <c r="B125" s="5">
        <v>22</v>
      </c>
      <c r="C125" s="1">
        <v>2</v>
      </c>
      <c r="D125" s="26">
        <v>12</v>
      </c>
      <c r="E125" s="2">
        <v>500</v>
      </c>
      <c r="F125" s="12">
        <v>0.87139999999999995</v>
      </c>
      <c r="G125" s="42">
        <v>0.61</v>
      </c>
      <c r="H125" s="25">
        <v>1</v>
      </c>
      <c r="I125" s="19" t="s">
        <v>16</v>
      </c>
      <c r="J125" s="28" t="s">
        <v>16</v>
      </c>
      <c r="K125" s="28" t="s">
        <v>16</v>
      </c>
      <c r="L125" s="28" t="s">
        <v>15</v>
      </c>
      <c r="M125" s="28" t="s">
        <v>15</v>
      </c>
      <c r="N125" s="28" t="s">
        <v>15</v>
      </c>
      <c r="O125" s="28" t="s">
        <v>16</v>
      </c>
      <c r="P125" s="20" t="s">
        <v>16</v>
      </c>
    </row>
    <row r="126" spans="2:16" x14ac:dyDescent="0.2">
      <c r="B126" s="5">
        <v>23</v>
      </c>
      <c r="C126" s="1">
        <v>2</v>
      </c>
      <c r="D126" s="26">
        <v>12</v>
      </c>
      <c r="E126" s="2">
        <v>750</v>
      </c>
      <c r="F126" s="12">
        <v>0.92859999999999998</v>
      </c>
      <c r="G126" s="42">
        <v>0.28999999999999998</v>
      </c>
      <c r="H126" s="25">
        <v>1</v>
      </c>
      <c r="I126" s="19" t="s">
        <v>16</v>
      </c>
      <c r="J126" s="28" t="s">
        <v>16</v>
      </c>
      <c r="K126" s="28" t="s">
        <v>16</v>
      </c>
      <c r="L126" s="28" t="s">
        <v>15</v>
      </c>
      <c r="M126" s="28" t="s">
        <v>15</v>
      </c>
      <c r="N126" s="28" t="s">
        <v>15</v>
      </c>
      <c r="O126" s="28" t="s">
        <v>16</v>
      </c>
      <c r="P126" s="20" t="s">
        <v>16</v>
      </c>
    </row>
    <row r="127" spans="2:16" ht="17" thickBot="1" x14ac:dyDescent="0.25">
      <c r="B127" s="6">
        <v>24</v>
      </c>
      <c r="C127" s="3">
        <v>2</v>
      </c>
      <c r="D127" s="14">
        <v>12</v>
      </c>
      <c r="E127" s="4">
        <v>1000</v>
      </c>
      <c r="F127" s="15">
        <v>0.92859999999999998</v>
      </c>
      <c r="G127" s="43">
        <v>0.34</v>
      </c>
      <c r="H127" s="29">
        <v>1</v>
      </c>
      <c r="I127" s="19" t="s">
        <v>16</v>
      </c>
      <c r="J127" s="28" t="s">
        <v>16</v>
      </c>
      <c r="K127" s="28" t="s">
        <v>16</v>
      </c>
      <c r="L127" s="28" t="s">
        <v>15</v>
      </c>
      <c r="M127" s="28" t="s">
        <v>15</v>
      </c>
      <c r="N127" s="28" t="s">
        <v>15</v>
      </c>
      <c r="O127" s="28" t="s">
        <v>16</v>
      </c>
      <c r="P127" s="20" t="s">
        <v>16</v>
      </c>
    </row>
    <row r="128" spans="2:16" x14ac:dyDescent="0.2">
      <c r="H128" s="37" t="s">
        <v>22</v>
      </c>
      <c r="I128" s="31">
        <f>COUNTIF(I104:I127,$F$2)</f>
        <v>13</v>
      </c>
      <c r="J128" s="31">
        <f>COUNTIF(J104:J127,$F$2)</f>
        <v>23</v>
      </c>
      <c r="K128" s="31">
        <f>COUNTIF(K104:K127,$F$2)</f>
        <v>18</v>
      </c>
      <c r="L128" s="31">
        <f>COUNTIF(L104:L127,$E$2)</f>
        <v>24</v>
      </c>
      <c r="M128" s="31">
        <f>COUNTIF(M104:M127,$E$2)</f>
        <v>24</v>
      </c>
      <c r="N128" s="31">
        <f>COUNTIF(N104:N127,$E$2)</f>
        <v>24</v>
      </c>
      <c r="O128" s="31">
        <f>COUNTIF(O104:O127,$F$2)</f>
        <v>18</v>
      </c>
      <c r="P128" s="32">
        <f>COUNTIF(P104:P127,$F$2)</f>
        <v>20</v>
      </c>
    </row>
    <row r="129" spans="2:16" x14ac:dyDescent="0.2">
      <c r="H129" s="38" t="s">
        <v>23</v>
      </c>
      <c r="I129">
        <v>24</v>
      </c>
      <c r="J129">
        <v>24</v>
      </c>
      <c r="K129">
        <v>24</v>
      </c>
      <c r="L129">
        <v>24</v>
      </c>
      <c r="M129">
        <v>24</v>
      </c>
      <c r="N129">
        <v>24</v>
      </c>
      <c r="O129">
        <v>24</v>
      </c>
      <c r="P129" s="34">
        <v>24</v>
      </c>
    </row>
    <row r="130" spans="2:16" ht="17" thickBot="1" x14ac:dyDescent="0.25">
      <c r="F130" s="40"/>
      <c r="G130" s="40">
        <f>AVERAGE(I130:P130)</f>
        <v>0.85416666666666663</v>
      </c>
      <c r="H130" s="39" t="s">
        <v>24</v>
      </c>
      <c r="I130" s="35">
        <f>I128/I129</f>
        <v>0.54166666666666663</v>
      </c>
      <c r="J130" s="35">
        <f>J128/J129</f>
        <v>0.95833333333333337</v>
      </c>
      <c r="K130" s="35">
        <f t="shared" ref="K130:P130" si="3">K128/K129</f>
        <v>0.75</v>
      </c>
      <c r="L130" s="35">
        <f t="shared" si="3"/>
        <v>1</v>
      </c>
      <c r="M130" s="35">
        <f t="shared" si="3"/>
        <v>1</v>
      </c>
      <c r="N130" s="35">
        <f t="shared" si="3"/>
        <v>1</v>
      </c>
      <c r="O130" s="35">
        <f t="shared" si="3"/>
        <v>0.75</v>
      </c>
      <c r="P130" s="36">
        <f t="shared" si="3"/>
        <v>0.83333333333333337</v>
      </c>
    </row>
    <row r="132" spans="2:16" ht="17" thickBot="1" x14ac:dyDescent="0.25"/>
    <row r="133" spans="2:16" ht="17" thickBot="1" x14ac:dyDescent="0.25">
      <c r="F133" s="87" t="s">
        <v>55</v>
      </c>
      <c r="G133" s="88"/>
      <c r="H133" s="88"/>
      <c r="I133" s="88"/>
      <c r="J133" s="88"/>
      <c r="K133" s="88"/>
      <c r="L133" s="88"/>
      <c r="M133" s="88"/>
      <c r="N133" s="88"/>
      <c r="O133" s="88"/>
      <c r="P133" s="89"/>
    </row>
    <row r="134" spans="2:16" ht="17" thickBot="1" x14ac:dyDescent="0.25">
      <c r="B134" s="26"/>
      <c r="C134" s="79" t="s">
        <v>0</v>
      </c>
      <c r="D134" s="80"/>
      <c r="E134" s="81"/>
      <c r="F134" s="84" t="s">
        <v>25</v>
      </c>
      <c r="G134" s="85"/>
      <c r="H134" s="84" t="s">
        <v>17</v>
      </c>
      <c r="I134" s="86"/>
      <c r="J134" s="86"/>
      <c r="K134" s="86"/>
      <c r="L134" s="86"/>
      <c r="M134" s="86"/>
      <c r="N134" s="86"/>
      <c r="O134" s="86"/>
      <c r="P134" s="85"/>
    </row>
    <row r="135" spans="2:16" x14ac:dyDescent="0.2">
      <c r="B135" s="7" t="s">
        <v>20</v>
      </c>
      <c r="C135" s="8" t="s">
        <v>2</v>
      </c>
      <c r="D135" s="9" t="s">
        <v>1</v>
      </c>
      <c r="E135" s="10" t="s">
        <v>3</v>
      </c>
      <c r="F135" s="8" t="s">
        <v>4</v>
      </c>
      <c r="G135" s="41" t="s">
        <v>6</v>
      </c>
      <c r="H135" s="10" t="s">
        <v>5</v>
      </c>
      <c r="I135" s="8" t="s">
        <v>56</v>
      </c>
      <c r="J135" s="9" t="s">
        <v>57</v>
      </c>
      <c r="K135" s="9" t="s">
        <v>58</v>
      </c>
      <c r="L135" s="9" t="s">
        <v>59</v>
      </c>
      <c r="M135" s="9" t="s">
        <v>60</v>
      </c>
      <c r="N135" s="9" t="s">
        <v>61</v>
      </c>
      <c r="O135" s="9" t="s">
        <v>62</v>
      </c>
      <c r="P135" s="10" t="s">
        <v>63</v>
      </c>
    </row>
    <row r="136" spans="2:16" x14ac:dyDescent="0.2">
      <c r="B136" s="5">
        <v>1</v>
      </c>
      <c r="C136" s="1">
        <v>1</v>
      </c>
      <c r="D136" s="26">
        <v>4</v>
      </c>
      <c r="E136" s="2">
        <v>250</v>
      </c>
      <c r="F136" s="12">
        <v>0.95709999999999995</v>
      </c>
      <c r="G136" s="42">
        <v>0.16</v>
      </c>
      <c r="H136" s="48">
        <v>0.625</v>
      </c>
      <c r="I136" s="19" t="s">
        <v>15</v>
      </c>
      <c r="J136" s="28" t="s">
        <v>15</v>
      </c>
      <c r="K136" s="26" t="s">
        <v>15</v>
      </c>
      <c r="L136" s="28" t="s">
        <v>16</v>
      </c>
      <c r="M136" s="28" t="s">
        <v>16</v>
      </c>
      <c r="N136" s="26" t="s">
        <v>15</v>
      </c>
      <c r="O136" s="28" t="s">
        <v>15</v>
      </c>
      <c r="P136" s="2" t="s">
        <v>15</v>
      </c>
    </row>
    <row r="137" spans="2:16" x14ac:dyDescent="0.2">
      <c r="B137" s="5">
        <v>2</v>
      </c>
      <c r="C137" s="1">
        <v>1</v>
      </c>
      <c r="D137" s="26">
        <v>4</v>
      </c>
      <c r="E137" s="2">
        <v>500</v>
      </c>
      <c r="F137" s="12">
        <v>0.97140000000000004</v>
      </c>
      <c r="G137" s="42">
        <v>0.31</v>
      </c>
      <c r="H137" s="48">
        <v>0.625</v>
      </c>
      <c r="I137" s="19" t="s">
        <v>15</v>
      </c>
      <c r="J137" s="28" t="s">
        <v>15</v>
      </c>
      <c r="K137" s="26" t="s">
        <v>15</v>
      </c>
      <c r="L137" s="28" t="s">
        <v>16</v>
      </c>
      <c r="M137" s="28" t="s">
        <v>16</v>
      </c>
      <c r="N137" s="26" t="s">
        <v>15</v>
      </c>
      <c r="O137" s="28" t="s">
        <v>15</v>
      </c>
      <c r="P137" s="2" t="s">
        <v>15</v>
      </c>
    </row>
    <row r="138" spans="2:16" x14ac:dyDescent="0.2">
      <c r="B138" s="5">
        <v>3</v>
      </c>
      <c r="C138" s="1">
        <v>1</v>
      </c>
      <c r="D138" s="26">
        <v>4</v>
      </c>
      <c r="E138" s="2">
        <v>750</v>
      </c>
      <c r="F138" s="12">
        <v>0.92859999999999998</v>
      </c>
      <c r="G138" s="42">
        <v>0.42</v>
      </c>
      <c r="H138" s="48">
        <v>0.625</v>
      </c>
      <c r="I138" s="19" t="s">
        <v>15</v>
      </c>
      <c r="J138" s="28" t="s">
        <v>15</v>
      </c>
      <c r="K138" s="26" t="s">
        <v>15</v>
      </c>
      <c r="L138" s="28" t="s">
        <v>16</v>
      </c>
      <c r="M138" s="28" t="s">
        <v>16</v>
      </c>
      <c r="N138" s="26" t="s">
        <v>15</v>
      </c>
      <c r="O138" s="28" t="s">
        <v>15</v>
      </c>
      <c r="P138" s="2" t="s">
        <v>15</v>
      </c>
    </row>
    <row r="139" spans="2:16" x14ac:dyDescent="0.2">
      <c r="B139" s="5">
        <v>4</v>
      </c>
      <c r="C139" s="1">
        <v>1</v>
      </c>
      <c r="D139" s="26">
        <v>4</v>
      </c>
      <c r="E139" s="2">
        <v>1000</v>
      </c>
      <c r="F139" s="12">
        <v>0.95709999999999995</v>
      </c>
      <c r="G139" s="48">
        <v>4.7999999999999996E-3</v>
      </c>
      <c r="H139" s="47">
        <v>0.625</v>
      </c>
      <c r="I139" s="19" t="s">
        <v>15</v>
      </c>
      <c r="J139" s="28" t="s">
        <v>15</v>
      </c>
      <c r="K139" s="26" t="s">
        <v>15</v>
      </c>
      <c r="L139" s="28" t="s">
        <v>16</v>
      </c>
      <c r="M139" s="28" t="s">
        <v>16</v>
      </c>
      <c r="N139" s="26" t="s">
        <v>15</v>
      </c>
      <c r="O139" s="28" t="s">
        <v>15</v>
      </c>
      <c r="P139" s="2" t="s">
        <v>15</v>
      </c>
    </row>
    <row r="140" spans="2:16" x14ac:dyDescent="0.2">
      <c r="B140" s="5">
        <v>5</v>
      </c>
      <c r="C140" s="1">
        <v>1</v>
      </c>
      <c r="D140" s="26">
        <v>8</v>
      </c>
      <c r="E140" s="2">
        <v>250</v>
      </c>
      <c r="F140" s="12">
        <v>0.9143</v>
      </c>
      <c r="G140" s="42">
        <v>0.2</v>
      </c>
      <c r="H140" s="48">
        <v>0.5</v>
      </c>
      <c r="I140" s="19" t="s">
        <v>15</v>
      </c>
      <c r="J140" s="28" t="s">
        <v>15</v>
      </c>
      <c r="K140" s="26" t="s">
        <v>15</v>
      </c>
      <c r="L140" s="28" t="s">
        <v>16</v>
      </c>
      <c r="M140" s="26" t="s">
        <v>15</v>
      </c>
      <c r="N140" s="26" t="s">
        <v>15</v>
      </c>
      <c r="O140" s="28" t="s">
        <v>15</v>
      </c>
      <c r="P140" s="2" t="s">
        <v>15</v>
      </c>
    </row>
    <row r="141" spans="2:16" x14ac:dyDescent="0.2">
      <c r="B141" s="5">
        <v>6</v>
      </c>
      <c r="C141" s="1">
        <v>1</v>
      </c>
      <c r="D141" s="26">
        <v>8</v>
      </c>
      <c r="E141" s="2">
        <v>500</v>
      </c>
      <c r="F141" s="12">
        <v>0.92859999999999998</v>
      </c>
      <c r="G141" s="42">
        <v>0.22</v>
      </c>
      <c r="H141" s="48">
        <v>0.625</v>
      </c>
      <c r="I141" s="19" t="s">
        <v>15</v>
      </c>
      <c r="J141" s="28" t="s">
        <v>15</v>
      </c>
      <c r="K141" s="28" t="s">
        <v>16</v>
      </c>
      <c r="L141" s="28" t="s">
        <v>16</v>
      </c>
      <c r="M141" s="26" t="s">
        <v>15</v>
      </c>
      <c r="N141" s="26" t="s">
        <v>15</v>
      </c>
      <c r="O141" s="28" t="s">
        <v>15</v>
      </c>
      <c r="P141" s="2" t="s">
        <v>15</v>
      </c>
    </row>
    <row r="142" spans="2:16" x14ac:dyDescent="0.2">
      <c r="B142" s="5">
        <v>7</v>
      </c>
      <c r="C142" s="1">
        <v>1</v>
      </c>
      <c r="D142" s="26">
        <v>8</v>
      </c>
      <c r="E142" s="2">
        <v>750</v>
      </c>
      <c r="F142" s="12">
        <v>0.9143</v>
      </c>
      <c r="G142" s="42">
        <v>0.33</v>
      </c>
      <c r="H142" s="48">
        <v>0.625</v>
      </c>
      <c r="I142" s="19" t="s">
        <v>15</v>
      </c>
      <c r="J142" s="28" t="s">
        <v>15</v>
      </c>
      <c r="K142" s="26" t="s">
        <v>15</v>
      </c>
      <c r="L142" s="28" t="s">
        <v>16</v>
      </c>
      <c r="M142" s="28" t="s">
        <v>16</v>
      </c>
      <c r="N142" s="26" t="s">
        <v>15</v>
      </c>
      <c r="O142" s="28" t="s">
        <v>15</v>
      </c>
      <c r="P142" s="2" t="s">
        <v>15</v>
      </c>
    </row>
    <row r="143" spans="2:16" x14ac:dyDescent="0.2">
      <c r="B143" s="5">
        <v>8</v>
      </c>
      <c r="C143" s="1">
        <v>1</v>
      </c>
      <c r="D143" s="26">
        <v>8</v>
      </c>
      <c r="E143" s="2">
        <v>1000</v>
      </c>
      <c r="F143" s="12">
        <v>0.97140000000000004</v>
      </c>
      <c r="G143" s="42">
        <v>0.28999999999999998</v>
      </c>
      <c r="H143" s="48">
        <v>0.625</v>
      </c>
      <c r="I143" s="19" t="s">
        <v>15</v>
      </c>
      <c r="J143" s="28" t="s">
        <v>15</v>
      </c>
      <c r="K143" s="26" t="s">
        <v>15</v>
      </c>
      <c r="L143" s="28" t="s">
        <v>16</v>
      </c>
      <c r="M143" s="28" t="s">
        <v>16</v>
      </c>
      <c r="N143" s="26" t="s">
        <v>15</v>
      </c>
      <c r="O143" s="28" t="s">
        <v>15</v>
      </c>
      <c r="P143" s="2" t="s">
        <v>15</v>
      </c>
    </row>
    <row r="144" spans="2:16" x14ac:dyDescent="0.2">
      <c r="B144" s="5">
        <v>9</v>
      </c>
      <c r="C144" s="1">
        <v>1</v>
      </c>
      <c r="D144" s="26">
        <v>12</v>
      </c>
      <c r="E144" s="2">
        <v>250</v>
      </c>
      <c r="F144" s="12">
        <v>0.88570000000000004</v>
      </c>
      <c r="G144" s="42">
        <v>0.28999999999999998</v>
      </c>
      <c r="H144" s="48">
        <v>0.5</v>
      </c>
      <c r="I144" s="19" t="s">
        <v>15</v>
      </c>
      <c r="J144" s="28" t="s">
        <v>15</v>
      </c>
      <c r="K144" s="26" t="s">
        <v>15</v>
      </c>
      <c r="L144" s="28" t="s">
        <v>16</v>
      </c>
      <c r="M144" s="26" t="s">
        <v>15</v>
      </c>
      <c r="N144" s="26" t="s">
        <v>15</v>
      </c>
      <c r="O144" s="28" t="s">
        <v>15</v>
      </c>
      <c r="P144" s="2" t="s">
        <v>15</v>
      </c>
    </row>
    <row r="145" spans="2:16" x14ac:dyDescent="0.2">
      <c r="B145" s="5">
        <v>10</v>
      </c>
      <c r="C145" s="1">
        <v>1</v>
      </c>
      <c r="D145" s="26">
        <v>12</v>
      </c>
      <c r="E145" s="2">
        <v>500</v>
      </c>
      <c r="F145" s="12">
        <v>0.87139999999999995</v>
      </c>
      <c r="G145" s="42">
        <v>0.37</v>
      </c>
      <c r="H145" s="48">
        <v>0.625</v>
      </c>
      <c r="I145" s="19" t="s">
        <v>15</v>
      </c>
      <c r="J145" s="28" t="s">
        <v>15</v>
      </c>
      <c r="K145" s="26" t="s">
        <v>15</v>
      </c>
      <c r="L145" s="28" t="s">
        <v>16</v>
      </c>
      <c r="M145" s="28" t="s">
        <v>16</v>
      </c>
      <c r="N145" s="26" t="s">
        <v>15</v>
      </c>
      <c r="O145" s="28" t="s">
        <v>15</v>
      </c>
      <c r="P145" s="2" t="s">
        <v>15</v>
      </c>
    </row>
    <row r="146" spans="2:16" x14ac:dyDescent="0.2">
      <c r="B146" s="5">
        <v>11</v>
      </c>
      <c r="C146" s="1">
        <v>1</v>
      </c>
      <c r="D146" s="26">
        <v>12</v>
      </c>
      <c r="E146" s="2">
        <v>750</v>
      </c>
      <c r="F146" s="12">
        <v>0.9</v>
      </c>
      <c r="G146" s="42">
        <v>0.26</v>
      </c>
      <c r="H146" s="48">
        <v>0.75</v>
      </c>
      <c r="I146" s="19" t="s">
        <v>15</v>
      </c>
      <c r="J146" s="28" t="s">
        <v>15</v>
      </c>
      <c r="K146" s="28" t="s">
        <v>16</v>
      </c>
      <c r="L146" s="28" t="s">
        <v>16</v>
      </c>
      <c r="M146" s="28" t="s">
        <v>16</v>
      </c>
      <c r="N146" s="26" t="s">
        <v>15</v>
      </c>
      <c r="O146" s="28" t="s">
        <v>15</v>
      </c>
      <c r="P146" s="2" t="s">
        <v>15</v>
      </c>
    </row>
    <row r="147" spans="2:16" x14ac:dyDescent="0.2">
      <c r="B147" s="5">
        <v>12</v>
      </c>
      <c r="C147" s="1">
        <v>1</v>
      </c>
      <c r="D147" s="26">
        <v>12</v>
      </c>
      <c r="E147" s="2">
        <v>1000</v>
      </c>
      <c r="F147" s="12">
        <v>0.95709999999999995</v>
      </c>
      <c r="G147" s="42">
        <v>0.37</v>
      </c>
      <c r="H147" s="48">
        <v>0.75</v>
      </c>
      <c r="I147" s="19" t="s">
        <v>15</v>
      </c>
      <c r="J147" s="28" t="s">
        <v>15</v>
      </c>
      <c r="K147" s="28" t="s">
        <v>16</v>
      </c>
      <c r="L147" s="28" t="s">
        <v>16</v>
      </c>
      <c r="M147" s="28" t="s">
        <v>16</v>
      </c>
      <c r="N147" s="26" t="s">
        <v>15</v>
      </c>
      <c r="O147" s="28" t="s">
        <v>15</v>
      </c>
      <c r="P147" s="2" t="s">
        <v>15</v>
      </c>
    </row>
    <row r="148" spans="2:16" x14ac:dyDescent="0.2">
      <c r="B148" s="5">
        <v>13</v>
      </c>
      <c r="C148" s="1">
        <v>2</v>
      </c>
      <c r="D148" s="26">
        <v>4</v>
      </c>
      <c r="E148" s="2">
        <v>250</v>
      </c>
      <c r="F148" s="12">
        <v>0.94289999999999996</v>
      </c>
      <c r="G148" s="42">
        <v>0.11</v>
      </c>
      <c r="H148" s="48">
        <v>0.375</v>
      </c>
      <c r="I148" s="19" t="s">
        <v>15</v>
      </c>
      <c r="J148" s="28" t="s">
        <v>15</v>
      </c>
      <c r="K148" s="26" t="s">
        <v>15</v>
      </c>
      <c r="L148" s="26" t="s">
        <v>15</v>
      </c>
      <c r="M148" s="26" t="s">
        <v>15</v>
      </c>
      <c r="N148" s="26" t="s">
        <v>15</v>
      </c>
      <c r="O148" s="28" t="s">
        <v>15</v>
      </c>
      <c r="P148" s="2" t="s">
        <v>15</v>
      </c>
    </row>
    <row r="149" spans="2:16" x14ac:dyDescent="0.2">
      <c r="B149" s="5">
        <v>14</v>
      </c>
      <c r="C149" s="1">
        <v>2</v>
      </c>
      <c r="D149" s="26">
        <v>4</v>
      </c>
      <c r="E149" s="2">
        <v>500</v>
      </c>
      <c r="F149" s="12">
        <v>0.92859999999999998</v>
      </c>
      <c r="G149" s="42">
        <v>0.21</v>
      </c>
      <c r="H149" s="48">
        <v>0.5</v>
      </c>
      <c r="I149" s="19" t="s">
        <v>15</v>
      </c>
      <c r="J149" s="28" t="s">
        <v>15</v>
      </c>
      <c r="K149" s="26" t="s">
        <v>15</v>
      </c>
      <c r="L149" s="28" t="s">
        <v>16</v>
      </c>
      <c r="M149" s="26" t="s">
        <v>15</v>
      </c>
      <c r="N149" s="26" t="s">
        <v>15</v>
      </c>
      <c r="O149" s="28" t="s">
        <v>15</v>
      </c>
      <c r="P149" s="2" t="s">
        <v>15</v>
      </c>
    </row>
    <row r="150" spans="2:16" x14ac:dyDescent="0.2">
      <c r="B150" s="5">
        <v>15</v>
      </c>
      <c r="C150" s="1">
        <v>2</v>
      </c>
      <c r="D150" s="26">
        <v>4</v>
      </c>
      <c r="E150" s="2">
        <v>750</v>
      </c>
      <c r="F150" s="12">
        <v>0.9143</v>
      </c>
      <c r="G150" s="42">
        <v>0.19</v>
      </c>
      <c r="H150" s="48">
        <v>0.625</v>
      </c>
      <c r="I150" s="19" t="s">
        <v>15</v>
      </c>
      <c r="J150" s="28" t="s">
        <v>15</v>
      </c>
      <c r="K150" s="26" t="s">
        <v>15</v>
      </c>
      <c r="L150" s="28" t="s">
        <v>16</v>
      </c>
      <c r="M150" s="28" t="s">
        <v>16</v>
      </c>
      <c r="N150" s="26" t="s">
        <v>15</v>
      </c>
      <c r="O150" s="28" t="s">
        <v>15</v>
      </c>
      <c r="P150" s="2" t="s">
        <v>15</v>
      </c>
    </row>
    <row r="151" spans="2:16" x14ac:dyDescent="0.2">
      <c r="B151" s="5">
        <v>16</v>
      </c>
      <c r="C151" s="1">
        <v>2</v>
      </c>
      <c r="D151" s="26">
        <v>4</v>
      </c>
      <c r="E151" s="2">
        <v>1000</v>
      </c>
      <c r="F151" s="12">
        <v>0.92859999999999998</v>
      </c>
      <c r="G151" s="42">
        <v>0.24</v>
      </c>
      <c r="H151" s="48">
        <v>0.625</v>
      </c>
      <c r="I151" s="19" t="s">
        <v>15</v>
      </c>
      <c r="J151" s="28" t="s">
        <v>15</v>
      </c>
      <c r="K151" s="26" t="s">
        <v>15</v>
      </c>
      <c r="L151" s="28" t="s">
        <v>16</v>
      </c>
      <c r="M151" s="28" t="s">
        <v>16</v>
      </c>
      <c r="N151" s="26" t="s">
        <v>15</v>
      </c>
      <c r="O151" s="28" t="s">
        <v>15</v>
      </c>
      <c r="P151" s="2" t="s">
        <v>15</v>
      </c>
    </row>
    <row r="152" spans="2:16" x14ac:dyDescent="0.2">
      <c r="B152" s="5">
        <v>17</v>
      </c>
      <c r="C152" s="1">
        <v>2</v>
      </c>
      <c r="D152" s="26">
        <v>8</v>
      </c>
      <c r="E152" s="2">
        <v>250</v>
      </c>
      <c r="F152" s="12">
        <v>0.94289999999999996</v>
      </c>
      <c r="G152" s="42">
        <v>0.12</v>
      </c>
      <c r="H152" s="48">
        <v>0.5</v>
      </c>
      <c r="I152" s="19" t="s">
        <v>15</v>
      </c>
      <c r="J152" s="28" t="s">
        <v>15</v>
      </c>
      <c r="K152" s="26" t="s">
        <v>15</v>
      </c>
      <c r="L152" s="28" t="s">
        <v>16</v>
      </c>
      <c r="M152" s="26" t="s">
        <v>15</v>
      </c>
      <c r="N152" s="26" t="s">
        <v>15</v>
      </c>
      <c r="O152" s="28" t="s">
        <v>15</v>
      </c>
      <c r="P152" s="2" t="s">
        <v>15</v>
      </c>
    </row>
    <row r="153" spans="2:16" x14ac:dyDescent="0.2">
      <c r="B153" s="5">
        <v>18</v>
      </c>
      <c r="C153" s="1">
        <v>2</v>
      </c>
      <c r="D153" s="26">
        <v>8</v>
      </c>
      <c r="E153" s="2">
        <v>500</v>
      </c>
      <c r="F153" s="12">
        <v>0.97140000000000004</v>
      </c>
      <c r="G153" s="42">
        <v>0.2</v>
      </c>
      <c r="H153" s="48">
        <v>0.625</v>
      </c>
      <c r="I153" s="19" t="s">
        <v>15</v>
      </c>
      <c r="J153" s="28" t="s">
        <v>15</v>
      </c>
      <c r="K153" s="26" t="s">
        <v>15</v>
      </c>
      <c r="L153" s="28" t="s">
        <v>16</v>
      </c>
      <c r="M153" s="28" t="s">
        <v>16</v>
      </c>
      <c r="N153" s="26" t="s">
        <v>15</v>
      </c>
      <c r="O153" s="28" t="s">
        <v>15</v>
      </c>
      <c r="P153" s="2" t="s">
        <v>15</v>
      </c>
    </row>
    <row r="154" spans="2:16" x14ac:dyDescent="0.2">
      <c r="B154" s="5">
        <v>19</v>
      </c>
      <c r="C154" s="1">
        <v>2</v>
      </c>
      <c r="D154" s="26">
        <v>8</v>
      </c>
      <c r="E154" s="2">
        <v>750</v>
      </c>
      <c r="F154" s="12">
        <v>0.94289999999999996</v>
      </c>
      <c r="G154" s="42">
        <v>0.28000000000000003</v>
      </c>
      <c r="H154" s="48">
        <v>0.625</v>
      </c>
      <c r="I154" s="19" t="s">
        <v>15</v>
      </c>
      <c r="J154" s="28" t="s">
        <v>15</v>
      </c>
      <c r="K154" s="26" t="s">
        <v>15</v>
      </c>
      <c r="L154" s="28" t="s">
        <v>16</v>
      </c>
      <c r="M154" s="28" t="s">
        <v>16</v>
      </c>
      <c r="N154" s="26" t="s">
        <v>15</v>
      </c>
      <c r="O154" s="28" t="s">
        <v>15</v>
      </c>
      <c r="P154" s="2" t="s">
        <v>15</v>
      </c>
    </row>
    <row r="155" spans="2:16" x14ac:dyDescent="0.2">
      <c r="B155" s="5">
        <v>20</v>
      </c>
      <c r="C155" s="1">
        <v>2</v>
      </c>
      <c r="D155" s="26">
        <v>8</v>
      </c>
      <c r="E155" s="2">
        <v>1000</v>
      </c>
      <c r="F155" s="12">
        <v>0.94289999999999996</v>
      </c>
      <c r="G155" s="42">
        <v>0.39</v>
      </c>
      <c r="H155" s="48">
        <v>0.625</v>
      </c>
      <c r="I155" s="19" t="s">
        <v>15</v>
      </c>
      <c r="J155" s="28" t="s">
        <v>15</v>
      </c>
      <c r="K155" s="26" t="s">
        <v>15</v>
      </c>
      <c r="L155" s="28" t="s">
        <v>16</v>
      </c>
      <c r="M155" s="28" t="s">
        <v>16</v>
      </c>
      <c r="N155" s="26" t="s">
        <v>15</v>
      </c>
      <c r="O155" s="28" t="s">
        <v>15</v>
      </c>
      <c r="P155" s="2" t="s">
        <v>15</v>
      </c>
    </row>
    <row r="156" spans="2:16" x14ac:dyDescent="0.2">
      <c r="B156" s="5">
        <v>21</v>
      </c>
      <c r="C156" s="1">
        <v>2</v>
      </c>
      <c r="D156" s="26">
        <v>12</v>
      </c>
      <c r="E156" s="2">
        <v>250</v>
      </c>
      <c r="F156" s="12">
        <v>0.95709999999999995</v>
      </c>
      <c r="G156" s="42">
        <v>0.14000000000000001</v>
      </c>
      <c r="H156" s="48">
        <v>0.625</v>
      </c>
      <c r="I156" s="19" t="s">
        <v>15</v>
      </c>
      <c r="J156" s="28" t="s">
        <v>15</v>
      </c>
      <c r="K156" s="26" t="s">
        <v>15</v>
      </c>
      <c r="L156" s="28" t="s">
        <v>16</v>
      </c>
      <c r="M156" s="28" t="s">
        <v>16</v>
      </c>
      <c r="N156" s="26" t="s">
        <v>15</v>
      </c>
      <c r="O156" s="28" t="s">
        <v>15</v>
      </c>
      <c r="P156" s="2" t="s">
        <v>15</v>
      </c>
    </row>
    <row r="157" spans="2:16" x14ac:dyDescent="0.2">
      <c r="B157" s="5">
        <v>22</v>
      </c>
      <c r="C157" s="1">
        <v>2</v>
      </c>
      <c r="D157" s="26">
        <v>12</v>
      </c>
      <c r="E157" s="2">
        <v>500</v>
      </c>
      <c r="F157" s="12">
        <v>0.94289999999999996</v>
      </c>
      <c r="G157" s="42">
        <v>0.28000000000000003</v>
      </c>
      <c r="H157" s="48">
        <v>0.625</v>
      </c>
      <c r="I157" s="19" t="s">
        <v>15</v>
      </c>
      <c r="J157" s="28" t="s">
        <v>15</v>
      </c>
      <c r="K157" s="26" t="s">
        <v>15</v>
      </c>
      <c r="L157" s="28" t="s">
        <v>16</v>
      </c>
      <c r="M157" s="28" t="s">
        <v>16</v>
      </c>
      <c r="N157" s="26" t="s">
        <v>15</v>
      </c>
      <c r="O157" s="28" t="s">
        <v>15</v>
      </c>
      <c r="P157" s="2" t="s">
        <v>15</v>
      </c>
    </row>
    <row r="158" spans="2:16" x14ac:dyDescent="0.2">
      <c r="B158" s="5">
        <v>23</v>
      </c>
      <c r="C158" s="1">
        <v>2</v>
      </c>
      <c r="D158" s="26">
        <v>12</v>
      </c>
      <c r="E158" s="2">
        <v>750</v>
      </c>
      <c r="F158" s="12">
        <v>0.94289999999999996</v>
      </c>
      <c r="G158" s="42">
        <v>0.39</v>
      </c>
      <c r="H158" s="48">
        <v>0.625</v>
      </c>
      <c r="I158" s="19" t="s">
        <v>15</v>
      </c>
      <c r="J158" s="28" t="s">
        <v>15</v>
      </c>
      <c r="K158" s="26" t="s">
        <v>15</v>
      </c>
      <c r="L158" s="28" t="s">
        <v>16</v>
      </c>
      <c r="M158" s="28" t="s">
        <v>16</v>
      </c>
      <c r="N158" s="26" t="s">
        <v>15</v>
      </c>
      <c r="O158" s="28" t="s">
        <v>15</v>
      </c>
      <c r="P158" s="2" t="s">
        <v>15</v>
      </c>
    </row>
    <row r="159" spans="2:16" ht="17" thickBot="1" x14ac:dyDescent="0.25">
      <c r="B159" s="6">
        <v>24</v>
      </c>
      <c r="C159" s="3">
        <v>2</v>
      </c>
      <c r="D159" s="14">
        <v>12</v>
      </c>
      <c r="E159" s="4">
        <v>1000</v>
      </c>
      <c r="F159" s="15">
        <v>0.94289999999999996</v>
      </c>
      <c r="G159" s="43">
        <v>0.52</v>
      </c>
      <c r="H159" s="49">
        <v>0.625</v>
      </c>
      <c r="I159" s="22" t="s">
        <v>15</v>
      </c>
      <c r="J159" s="23" t="s">
        <v>15</v>
      </c>
      <c r="K159" s="14" t="s">
        <v>15</v>
      </c>
      <c r="L159" s="23" t="s">
        <v>16</v>
      </c>
      <c r="M159" s="23" t="s">
        <v>16</v>
      </c>
      <c r="N159" s="14" t="s">
        <v>15</v>
      </c>
      <c r="O159" s="23" t="s">
        <v>15</v>
      </c>
      <c r="P159" s="4" t="s">
        <v>15</v>
      </c>
    </row>
    <row r="160" spans="2:16" x14ac:dyDescent="0.2">
      <c r="H160" s="37" t="s">
        <v>22</v>
      </c>
      <c r="I160" s="31">
        <f>COUNTIF(I136:I159,$E$2)</f>
        <v>24</v>
      </c>
      <c r="J160" s="31">
        <f>COUNTIF(J136:J159,$E$2)</f>
        <v>24</v>
      </c>
      <c r="K160" s="31">
        <f>COUNTIF(K136:K159,$F$2)</f>
        <v>3</v>
      </c>
      <c r="L160" s="31">
        <f>COUNTIF(L136:L159,$F$2)</f>
        <v>23</v>
      </c>
      <c r="M160" s="31">
        <f>COUNTIF(M136:M159,$F$2)</f>
        <v>18</v>
      </c>
      <c r="N160" s="31">
        <f>COUNTIF(N136:N159,$F$2)</f>
        <v>0</v>
      </c>
      <c r="O160" s="31">
        <f>COUNTIF(O136:O159,$E$2)</f>
        <v>24</v>
      </c>
      <c r="P160" s="32">
        <f>COUNTIF(P136:P159,$F$2)</f>
        <v>0</v>
      </c>
    </row>
    <row r="161" spans="2:16" x14ac:dyDescent="0.2">
      <c r="H161" s="38" t="s">
        <v>23</v>
      </c>
      <c r="I161">
        <v>24</v>
      </c>
      <c r="J161">
        <v>24</v>
      </c>
      <c r="K161">
        <v>24</v>
      </c>
      <c r="L161">
        <v>24</v>
      </c>
      <c r="M161">
        <v>24</v>
      </c>
      <c r="N161">
        <v>24</v>
      </c>
      <c r="O161">
        <v>24</v>
      </c>
      <c r="P161" s="34">
        <v>24</v>
      </c>
    </row>
    <row r="162" spans="2:16" ht="17" thickBot="1" x14ac:dyDescent="0.25">
      <c r="F162" s="40"/>
      <c r="G162" s="40">
        <f>AVERAGE(I162:P162)</f>
        <v>0.60416666666666674</v>
      </c>
      <c r="H162" s="39" t="s">
        <v>24</v>
      </c>
      <c r="I162" s="35">
        <f>I160/I161</f>
        <v>1</v>
      </c>
      <c r="J162" s="35">
        <f>J160/J161</f>
        <v>1</v>
      </c>
      <c r="K162" s="35">
        <f t="shared" ref="K162:P162" si="4">K160/K161</f>
        <v>0.125</v>
      </c>
      <c r="L162" s="35">
        <f t="shared" si="4"/>
        <v>0.95833333333333337</v>
      </c>
      <c r="M162" s="35">
        <f t="shared" si="4"/>
        <v>0.75</v>
      </c>
      <c r="N162" s="35">
        <f t="shared" si="4"/>
        <v>0</v>
      </c>
      <c r="O162" s="35">
        <f t="shared" si="4"/>
        <v>1</v>
      </c>
      <c r="P162" s="36">
        <f t="shared" si="4"/>
        <v>0</v>
      </c>
    </row>
    <row r="167" spans="2:16" x14ac:dyDescent="0.2">
      <c r="B167" t="s">
        <v>64</v>
      </c>
    </row>
    <row r="168" spans="2:16" ht="17" thickBot="1" x14ac:dyDescent="0.25"/>
    <row r="169" spans="2:16" ht="17" thickBot="1" x14ac:dyDescent="0.25">
      <c r="B169" s="26"/>
      <c r="C169" s="79" t="s">
        <v>0</v>
      </c>
      <c r="D169" s="80"/>
      <c r="E169" s="81"/>
      <c r="F169" s="82" t="s">
        <v>66</v>
      </c>
      <c r="G169" s="83"/>
    </row>
    <row r="170" spans="2:16" x14ac:dyDescent="0.2">
      <c r="B170" s="7" t="s">
        <v>65</v>
      </c>
      <c r="C170" s="8" t="s">
        <v>2</v>
      </c>
      <c r="D170" s="9" t="s">
        <v>1</v>
      </c>
      <c r="E170" s="9" t="s">
        <v>3</v>
      </c>
      <c r="F170" s="45" t="s">
        <v>4</v>
      </c>
      <c r="G170" s="46" t="s">
        <v>5</v>
      </c>
      <c r="H170" s="26"/>
    </row>
    <row r="171" spans="2:16" x14ac:dyDescent="0.2">
      <c r="B171" s="5">
        <v>1</v>
      </c>
      <c r="C171" s="1">
        <v>1</v>
      </c>
      <c r="D171" s="26">
        <v>4</v>
      </c>
      <c r="E171" s="26">
        <v>250</v>
      </c>
      <c r="F171" s="50">
        <f>AVERAGE(F8,F40,F72,F104,F136)</f>
        <v>0.88568000000000002</v>
      </c>
      <c r="G171" s="51">
        <f>AVERAGE(H8,H40,H72,H104,H136)</f>
        <v>0.55000000000000004</v>
      </c>
      <c r="H171" s="56"/>
    </row>
    <row r="172" spans="2:16" x14ac:dyDescent="0.2">
      <c r="B172" s="58">
        <v>2</v>
      </c>
      <c r="C172" s="1">
        <v>1</v>
      </c>
      <c r="D172" s="26">
        <v>4</v>
      </c>
      <c r="E172" s="26">
        <v>500</v>
      </c>
      <c r="F172" s="52">
        <f>AVERAGE(F9,F41,F73,F105,F137)</f>
        <v>0.93999999999999984</v>
      </c>
      <c r="G172" s="53">
        <f t="shared" ref="G172:G193" si="5">AVERAGE(H9,H41,H73,H105,H137)</f>
        <v>0.82499999999999996</v>
      </c>
      <c r="H172" s="56"/>
    </row>
    <row r="173" spans="2:16" x14ac:dyDescent="0.2">
      <c r="B173" s="58">
        <v>3</v>
      </c>
      <c r="C173" s="1">
        <v>1</v>
      </c>
      <c r="D173" s="26">
        <v>4</v>
      </c>
      <c r="E173" s="26">
        <v>750</v>
      </c>
      <c r="F173" s="52">
        <f t="shared" ref="F173:F194" si="6">AVERAGE(F10,F42,F74,F106,F138)</f>
        <v>0.94285999999999992</v>
      </c>
      <c r="G173" s="53">
        <f t="shared" si="5"/>
        <v>0.82499999999999996</v>
      </c>
      <c r="H173" s="56"/>
    </row>
    <row r="174" spans="2:16" x14ac:dyDescent="0.2">
      <c r="B174" s="58">
        <v>4</v>
      </c>
      <c r="C174" s="1">
        <v>1</v>
      </c>
      <c r="D174" s="26">
        <v>4</v>
      </c>
      <c r="E174" s="26">
        <v>1000</v>
      </c>
      <c r="F174" s="52">
        <f t="shared" si="6"/>
        <v>0.94572000000000001</v>
      </c>
      <c r="G174" s="53">
        <f t="shared" si="5"/>
        <v>0.82499999999999996</v>
      </c>
      <c r="H174" s="56"/>
    </row>
    <row r="175" spans="2:16" x14ac:dyDescent="0.2">
      <c r="B175" s="5">
        <v>5</v>
      </c>
      <c r="C175" s="1">
        <v>1</v>
      </c>
      <c r="D175" s="26">
        <v>8</v>
      </c>
      <c r="E175" s="26">
        <v>250</v>
      </c>
      <c r="F175" s="52">
        <f t="shared" si="6"/>
        <v>0.88285999999999998</v>
      </c>
      <c r="G175" s="53">
        <f t="shared" si="5"/>
        <v>0.625</v>
      </c>
      <c r="H175" s="56"/>
    </row>
    <row r="176" spans="2:16" x14ac:dyDescent="0.2">
      <c r="B176" s="5">
        <v>6</v>
      </c>
      <c r="C176" s="1">
        <v>1</v>
      </c>
      <c r="D176" s="26">
        <v>8</v>
      </c>
      <c r="E176" s="26">
        <v>500</v>
      </c>
      <c r="F176" s="52">
        <f t="shared" si="6"/>
        <v>0.93428</v>
      </c>
      <c r="G176" s="53">
        <f t="shared" si="5"/>
        <v>0.75</v>
      </c>
      <c r="H176" s="56"/>
    </row>
    <row r="177" spans="2:8" x14ac:dyDescent="0.2">
      <c r="B177" s="58">
        <v>7</v>
      </c>
      <c r="C177" s="1">
        <v>1</v>
      </c>
      <c r="D177" s="26">
        <v>8</v>
      </c>
      <c r="E177" s="26">
        <v>750</v>
      </c>
      <c r="F177" s="52">
        <f t="shared" si="6"/>
        <v>0.94572000000000001</v>
      </c>
      <c r="G177" s="53">
        <f t="shared" si="5"/>
        <v>0.82499999999999996</v>
      </c>
      <c r="H177" s="56"/>
    </row>
    <row r="178" spans="2:8" x14ac:dyDescent="0.2">
      <c r="B178" s="58">
        <v>8</v>
      </c>
      <c r="C178" s="1">
        <v>1</v>
      </c>
      <c r="D178" s="26">
        <v>8</v>
      </c>
      <c r="E178" s="26">
        <v>1000</v>
      </c>
      <c r="F178" s="52">
        <f t="shared" si="6"/>
        <v>0.95141999999999993</v>
      </c>
      <c r="G178" s="53">
        <f t="shared" si="5"/>
        <v>0.85</v>
      </c>
      <c r="H178" s="56"/>
    </row>
    <row r="179" spans="2:8" x14ac:dyDescent="0.2">
      <c r="B179" s="5">
        <v>9</v>
      </c>
      <c r="C179" s="1">
        <v>1</v>
      </c>
      <c r="D179" s="26">
        <v>12</v>
      </c>
      <c r="E179" s="26">
        <v>250</v>
      </c>
      <c r="F179" s="52">
        <f t="shared" si="6"/>
        <v>0.85427999999999993</v>
      </c>
      <c r="G179" s="53">
        <f t="shared" si="5"/>
        <v>0.52500000000000002</v>
      </c>
      <c r="H179" s="56"/>
    </row>
    <row r="180" spans="2:8" x14ac:dyDescent="0.2">
      <c r="B180" s="5">
        <v>10</v>
      </c>
      <c r="C180" s="1">
        <v>1</v>
      </c>
      <c r="D180" s="26">
        <v>12</v>
      </c>
      <c r="E180" s="26">
        <v>500</v>
      </c>
      <c r="F180" s="52">
        <f t="shared" si="6"/>
        <v>0.88284000000000007</v>
      </c>
      <c r="G180" s="53">
        <f t="shared" si="5"/>
        <v>0.77500000000000002</v>
      </c>
      <c r="H180" s="56"/>
    </row>
    <row r="181" spans="2:8" x14ac:dyDescent="0.2">
      <c r="B181" s="5">
        <v>11</v>
      </c>
      <c r="C181" s="1">
        <v>1</v>
      </c>
      <c r="D181" s="26">
        <v>12</v>
      </c>
      <c r="E181" s="26">
        <v>750</v>
      </c>
      <c r="F181" s="52">
        <f t="shared" si="6"/>
        <v>0.92287999999999992</v>
      </c>
      <c r="G181" s="53">
        <f t="shared" si="5"/>
        <v>0.82499999999999996</v>
      </c>
      <c r="H181" s="56"/>
    </row>
    <row r="182" spans="2:8" x14ac:dyDescent="0.2">
      <c r="B182" s="5">
        <v>12</v>
      </c>
      <c r="C182" s="1">
        <v>1</v>
      </c>
      <c r="D182" s="26">
        <v>12</v>
      </c>
      <c r="E182" s="26">
        <v>1000</v>
      </c>
      <c r="F182" s="52">
        <f t="shared" si="6"/>
        <v>0.9457000000000001</v>
      </c>
      <c r="G182" s="53">
        <f t="shared" si="5"/>
        <v>0.85</v>
      </c>
      <c r="H182" s="56"/>
    </row>
    <row r="183" spans="2:8" x14ac:dyDescent="0.2">
      <c r="B183" s="5">
        <v>13</v>
      </c>
      <c r="C183" s="1">
        <v>2</v>
      </c>
      <c r="D183" s="26">
        <v>4</v>
      </c>
      <c r="E183" s="26">
        <v>250</v>
      </c>
      <c r="F183" s="52">
        <f t="shared" si="6"/>
        <v>0.87141999999999997</v>
      </c>
      <c r="G183" s="53">
        <f t="shared" si="5"/>
        <v>0.42499999999999999</v>
      </c>
      <c r="H183" s="56"/>
    </row>
    <row r="184" spans="2:8" x14ac:dyDescent="0.2">
      <c r="B184" s="5">
        <v>14</v>
      </c>
      <c r="C184" s="1">
        <v>2</v>
      </c>
      <c r="D184" s="26">
        <v>4</v>
      </c>
      <c r="E184" s="26">
        <v>500</v>
      </c>
      <c r="F184" s="52">
        <f t="shared" si="6"/>
        <v>0.90572000000000019</v>
      </c>
      <c r="G184" s="53">
        <f t="shared" si="5"/>
        <v>0.55000000000000004</v>
      </c>
      <c r="H184" s="56"/>
    </row>
    <row r="185" spans="2:8" x14ac:dyDescent="0.2">
      <c r="B185" s="5">
        <v>15</v>
      </c>
      <c r="C185" s="1">
        <v>2</v>
      </c>
      <c r="D185" s="26">
        <v>4</v>
      </c>
      <c r="E185" s="26">
        <v>750</v>
      </c>
      <c r="F185" s="52">
        <f t="shared" si="6"/>
        <v>0.93430000000000002</v>
      </c>
      <c r="G185" s="53">
        <f t="shared" si="5"/>
        <v>0.77500000000000002</v>
      </c>
      <c r="H185" s="56"/>
    </row>
    <row r="186" spans="2:8" x14ac:dyDescent="0.2">
      <c r="B186" s="5">
        <v>16</v>
      </c>
      <c r="C186" s="1">
        <v>2</v>
      </c>
      <c r="D186" s="26">
        <v>4</v>
      </c>
      <c r="E186" s="26">
        <v>1000</v>
      </c>
      <c r="F186" s="52">
        <f t="shared" si="6"/>
        <v>0.9457000000000001</v>
      </c>
      <c r="G186" s="53">
        <f t="shared" si="5"/>
        <v>0.72499999999999998</v>
      </c>
      <c r="H186" s="56"/>
    </row>
    <row r="187" spans="2:8" x14ac:dyDescent="0.2">
      <c r="B187" s="5">
        <v>17</v>
      </c>
      <c r="C187" s="1">
        <v>2</v>
      </c>
      <c r="D187" s="26">
        <v>8</v>
      </c>
      <c r="E187" s="26">
        <v>250</v>
      </c>
      <c r="F187" s="52">
        <f t="shared" si="6"/>
        <v>0.89141999999999988</v>
      </c>
      <c r="G187" s="53">
        <f t="shared" si="5"/>
        <v>0.5</v>
      </c>
      <c r="H187" s="56"/>
    </row>
    <row r="188" spans="2:8" x14ac:dyDescent="0.2">
      <c r="B188" s="5">
        <v>18</v>
      </c>
      <c r="C188" s="1">
        <v>2</v>
      </c>
      <c r="D188" s="26">
        <v>8</v>
      </c>
      <c r="E188" s="26">
        <v>500</v>
      </c>
      <c r="F188" s="52">
        <f t="shared" si="6"/>
        <v>0.95141999999999993</v>
      </c>
      <c r="G188" s="53">
        <f t="shared" si="5"/>
        <v>0.7</v>
      </c>
      <c r="H188" s="56"/>
    </row>
    <row r="189" spans="2:8" x14ac:dyDescent="0.2">
      <c r="B189" s="5">
        <v>19</v>
      </c>
      <c r="C189" s="1">
        <v>2</v>
      </c>
      <c r="D189" s="26">
        <v>8</v>
      </c>
      <c r="E189" s="26">
        <v>750</v>
      </c>
      <c r="F189" s="52">
        <f t="shared" si="6"/>
        <v>0.94858000000000009</v>
      </c>
      <c r="G189" s="53">
        <f t="shared" si="5"/>
        <v>0.85</v>
      </c>
      <c r="H189" s="56"/>
    </row>
    <row r="190" spans="2:8" x14ac:dyDescent="0.2">
      <c r="B190" s="5">
        <v>20</v>
      </c>
      <c r="C190" s="1">
        <v>2</v>
      </c>
      <c r="D190" s="26">
        <v>8</v>
      </c>
      <c r="E190" s="26">
        <v>1000</v>
      </c>
      <c r="F190" s="52">
        <f t="shared" si="6"/>
        <v>0.9571400000000001</v>
      </c>
      <c r="G190" s="53">
        <f t="shared" si="5"/>
        <v>0.72499999999999998</v>
      </c>
      <c r="H190" s="56"/>
    </row>
    <row r="191" spans="2:8" x14ac:dyDescent="0.2">
      <c r="B191" s="5">
        <v>21</v>
      </c>
      <c r="C191" s="1">
        <v>2</v>
      </c>
      <c r="D191" s="26">
        <v>12</v>
      </c>
      <c r="E191" s="26">
        <v>250</v>
      </c>
      <c r="F191" s="52">
        <f t="shared" si="6"/>
        <v>0.89139999999999997</v>
      </c>
      <c r="G191" s="53">
        <f t="shared" si="5"/>
        <v>0.5</v>
      </c>
      <c r="H191" s="56"/>
    </row>
    <row r="192" spans="2:8" x14ac:dyDescent="0.2">
      <c r="B192" s="5">
        <v>22</v>
      </c>
      <c r="C192" s="1">
        <v>2</v>
      </c>
      <c r="D192" s="26">
        <v>12</v>
      </c>
      <c r="E192" s="26">
        <v>500</v>
      </c>
      <c r="F192" s="52">
        <f t="shared" si="6"/>
        <v>0.91427999999999998</v>
      </c>
      <c r="G192" s="53">
        <f t="shared" si="5"/>
        <v>0.75</v>
      </c>
      <c r="H192" s="56"/>
    </row>
    <row r="193" spans="2:8" x14ac:dyDescent="0.2">
      <c r="B193" s="5">
        <v>23</v>
      </c>
      <c r="C193" s="1">
        <v>2</v>
      </c>
      <c r="D193" s="26">
        <v>12</v>
      </c>
      <c r="E193" s="26">
        <v>750</v>
      </c>
      <c r="F193" s="52">
        <f t="shared" si="6"/>
        <v>0.94288000000000005</v>
      </c>
      <c r="G193" s="53">
        <f t="shared" si="5"/>
        <v>0.77500000000000002</v>
      </c>
      <c r="H193" s="56"/>
    </row>
    <row r="194" spans="2:8" ht="17" thickBot="1" x14ac:dyDescent="0.25">
      <c r="B194" s="6">
        <v>24</v>
      </c>
      <c r="C194" s="3">
        <v>2</v>
      </c>
      <c r="D194" s="14">
        <v>12</v>
      </c>
      <c r="E194" s="14">
        <v>1000</v>
      </c>
      <c r="F194" s="54">
        <f t="shared" si="6"/>
        <v>0.95428000000000002</v>
      </c>
      <c r="G194" s="55">
        <f>AVERAGE(H31,H63,H95,H127,H159)</f>
        <v>0.77500000000000002</v>
      </c>
      <c r="H194" s="56"/>
    </row>
    <row r="199" spans="2:8" x14ac:dyDescent="0.2">
      <c r="B199" t="s">
        <v>69</v>
      </c>
    </row>
    <row r="200" spans="2:8" ht="17" thickBot="1" x14ac:dyDescent="0.25"/>
    <row r="201" spans="2:8" ht="17" thickBot="1" x14ac:dyDescent="0.25">
      <c r="B201" s="60"/>
      <c r="C201" s="74" t="s">
        <v>0</v>
      </c>
      <c r="D201" s="75"/>
      <c r="E201" s="76"/>
      <c r="F201" s="77" t="s">
        <v>66</v>
      </c>
      <c r="G201" s="78"/>
    </row>
    <row r="202" spans="2:8" x14ac:dyDescent="0.2">
      <c r="B202" s="61" t="s">
        <v>65</v>
      </c>
      <c r="C202" s="61" t="s">
        <v>2</v>
      </c>
      <c r="D202" s="67" t="s">
        <v>1</v>
      </c>
      <c r="E202" s="68" t="s">
        <v>3</v>
      </c>
      <c r="F202" s="73" t="s">
        <v>4</v>
      </c>
      <c r="G202" s="73" t="s">
        <v>5</v>
      </c>
      <c r="H202" s="26"/>
    </row>
    <row r="203" spans="2:8" x14ac:dyDescent="0.2">
      <c r="B203" s="62">
        <v>2</v>
      </c>
      <c r="C203" s="62">
        <v>1</v>
      </c>
      <c r="D203" s="60">
        <v>4</v>
      </c>
      <c r="E203" s="64">
        <v>500</v>
      </c>
      <c r="F203" s="71">
        <v>0.93999999999999984</v>
      </c>
      <c r="G203" s="69">
        <v>0.82499999999999996</v>
      </c>
      <c r="H203" s="56"/>
    </row>
    <row r="204" spans="2:8" x14ac:dyDescent="0.2">
      <c r="B204" s="62">
        <v>3</v>
      </c>
      <c r="C204" s="62">
        <v>1</v>
      </c>
      <c r="D204" s="60">
        <v>4</v>
      </c>
      <c r="E204" s="64">
        <v>750</v>
      </c>
      <c r="F204" s="71">
        <v>0.94285999999999992</v>
      </c>
      <c r="G204" s="69">
        <v>0.82499999999999996</v>
      </c>
      <c r="H204" s="56"/>
    </row>
    <row r="205" spans="2:8" x14ac:dyDescent="0.2">
      <c r="B205" s="62">
        <v>4</v>
      </c>
      <c r="C205" s="62">
        <v>1</v>
      </c>
      <c r="D205" s="60">
        <v>4</v>
      </c>
      <c r="E205" s="64">
        <v>1000</v>
      </c>
      <c r="F205" s="71">
        <v>0.94572000000000001</v>
      </c>
      <c r="G205" s="69">
        <v>0.82499999999999996</v>
      </c>
      <c r="H205" s="56"/>
    </row>
    <row r="206" spans="2:8" x14ac:dyDescent="0.2">
      <c r="B206" s="62">
        <v>7</v>
      </c>
      <c r="C206" s="62">
        <v>1</v>
      </c>
      <c r="D206" s="60">
        <v>8</v>
      </c>
      <c r="E206" s="64">
        <v>750</v>
      </c>
      <c r="F206" s="71">
        <v>0.94572000000000001</v>
      </c>
      <c r="G206" s="69">
        <v>0.82499999999999996</v>
      </c>
      <c r="H206" s="56"/>
    </row>
    <row r="207" spans="2:8" x14ac:dyDescent="0.2">
      <c r="B207" s="62">
        <v>8</v>
      </c>
      <c r="C207" s="62">
        <v>1</v>
      </c>
      <c r="D207" s="60">
        <v>8</v>
      </c>
      <c r="E207" s="64">
        <v>1000</v>
      </c>
      <c r="F207" s="71">
        <v>0.95141999999999993</v>
      </c>
      <c r="G207" s="69">
        <v>0.85</v>
      </c>
      <c r="H207" s="56"/>
    </row>
    <row r="208" spans="2:8" x14ac:dyDescent="0.2">
      <c r="B208" s="62">
        <v>12</v>
      </c>
      <c r="C208" s="62">
        <v>1</v>
      </c>
      <c r="D208" s="60">
        <v>12</v>
      </c>
      <c r="E208" s="64">
        <v>1000</v>
      </c>
      <c r="F208" s="71">
        <v>0.9457000000000001</v>
      </c>
      <c r="G208" s="69">
        <v>0.85</v>
      </c>
      <c r="H208" s="56"/>
    </row>
    <row r="209" spans="2:8" x14ac:dyDescent="0.2">
      <c r="B209" s="62">
        <v>16</v>
      </c>
      <c r="C209" s="62">
        <v>2</v>
      </c>
      <c r="D209" s="60">
        <v>4</v>
      </c>
      <c r="E209" s="64">
        <v>1000</v>
      </c>
      <c r="F209" s="71">
        <v>0.9457000000000001</v>
      </c>
      <c r="G209" s="69">
        <v>0.72499999999999998</v>
      </c>
      <c r="H209" s="56"/>
    </row>
    <row r="210" spans="2:8" x14ac:dyDescent="0.2">
      <c r="B210" s="62">
        <v>18</v>
      </c>
      <c r="C210" s="62">
        <v>2</v>
      </c>
      <c r="D210" s="60">
        <v>8</v>
      </c>
      <c r="E210" s="64">
        <v>500</v>
      </c>
      <c r="F210" s="71">
        <v>0.95141999999999993</v>
      </c>
      <c r="G210" s="69">
        <v>0.7</v>
      </c>
      <c r="H210" s="56"/>
    </row>
    <row r="211" spans="2:8" x14ac:dyDescent="0.2">
      <c r="B211" s="62">
        <v>19</v>
      </c>
      <c r="C211" s="62">
        <v>2</v>
      </c>
      <c r="D211" s="60">
        <v>8</v>
      </c>
      <c r="E211" s="64">
        <v>750</v>
      </c>
      <c r="F211" s="71">
        <v>0.94858000000000009</v>
      </c>
      <c r="G211" s="69">
        <v>0.85</v>
      </c>
      <c r="H211" s="56"/>
    </row>
    <row r="212" spans="2:8" x14ac:dyDescent="0.2">
      <c r="B212" s="62">
        <v>20</v>
      </c>
      <c r="C212" s="62">
        <v>2</v>
      </c>
      <c r="D212" s="60">
        <v>8</v>
      </c>
      <c r="E212" s="64">
        <v>1000</v>
      </c>
      <c r="F212" s="71">
        <v>0.9571400000000001</v>
      </c>
      <c r="G212" s="69">
        <v>0.72499999999999998</v>
      </c>
      <c r="H212" s="56"/>
    </row>
    <row r="213" spans="2:8" x14ac:dyDescent="0.2">
      <c r="B213" s="62">
        <v>23</v>
      </c>
      <c r="C213" s="62">
        <v>2</v>
      </c>
      <c r="D213" s="60">
        <v>12</v>
      </c>
      <c r="E213" s="64">
        <v>750</v>
      </c>
      <c r="F213" s="71">
        <v>0.94288000000000005</v>
      </c>
      <c r="G213" s="69">
        <v>0.77500000000000002</v>
      </c>
      <c r="H213" s="56"/>
    </row>
    <row r="214" spans="2:8" ht="17" thickBot="1" x14ac:dyDescent="0.25">
      <c r="B214" s="63">
        <v>24</v>
      </c>
      <c r="C214" s="63">
        <v>2</v>
      </c>
      <c r="D214" s="65">
        <v>12</v>
      </c>
      <c r="E214" s="66">
        <v>1000</v>
      </c>
      <c r="F214" s="72">
        <v>0.95428000000000002</v>
      </c>
      <c r="G214" s="70">
        <v>0.77500000000000002</v>
      </c>
      <c r="H214" s="56"/>
    </row>
  </sheetData>
  <mergeCells count="27">
    <mergeCell ref="B1:C2"/>
    <mergeCell ref="B3:C3"/>
    <mergeCell ref="C6:E6"/>
    <mergeCell ref="F101:P101"/>
    <mergeCell ref="C102:E102"/>
    <mergeCell ref="F102:G102"/>
    <mergeCell ref="H102:P102"/>
    <mergeCell ref="E1:F1"/>
    <mergeCell ref="H6:P6"/>
    <mergeCell ref="F6:G6"/>
    <mergeCell ref="H38:P38"/>
    <mergeCell ref="F5:P5"/>
    <mergeCell ref="F38:G38"/>
    <mergeCell ref="F37:P37"/>
    <mergeCell ref="C38:E38"/>
    <mergeCell ref="F69:P69"/>
    <mergeCell ref="H70:P70"/>
    <mergeCell ref="C70:E70"/>
    <mergeCell ref="F133:P133"/>
    <mergeCell ref="C134:E134"/>
    <mergeCell ref="F134:G134"/>
    <mergeCell ref="H134:P134"/>
    <mergeCell ref="C201:E201"/>
    <mergeCell ref="F201:G201"/>
    <mergeCell ref="C169:E169"/>
    <mergeCell ref="F169:G169"/>
    <mergeCell ref="F70:G70"/>
  </mergeCells>
  <phoneticPr fontId="2" type="noConversion"/>
  <conditionalFormatting sqref="F8:F31">
    <cfRule type="colorScale" priority="33">
      <colorScale>
        <cfvo type="min"/>
        <cfvo type="max"/>
        <color rgb="FFFCFCFF"/>
        <color rgb="FF63BE7B"/>
      </colorScale>
    </cfRule>
  </conditionalFormatting>
  <conditionalFormatting sqref="F40:F63">
    <cfRule type="colorScale" priority="28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max"/>
        <color rgb="FFFCFCFF"/>
        <color rgb="FF63BE7B"/>
      </colorScale>
    </cfRule>
  </conditionalFormatting>
  <conditionalFormatting sqref="F72:F95">
    <cfRule type="colorScale" priority="25">
      <colorScale>
        <cfvo type="min"/>
        <cfvo type="max"/>
        <color rgb="FFFCFCFF"/>
        <color rgb="FF63BE7B"/>
      </colorScale>
    </cfRule>
    <cfRule type="colorScale" priority="23">
      <colorScale>
        <cfvo type="min"/>
        <cfvo type="max"/>
        <color rgb="FFFCFCFF"/>
        <color rgb="FF63BE7B"/>
      </colorScale>
    </cfRule>
  </conditionalFormatting>
  <conditionalFormatting sqref="F104:F127">
    <cfRule type="colorScale" priority="20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CFCFF"/>
        <color rgb="FF63BE7B"/>
      </colorScale>
    </cfRule>
  </conditionalFormatting>
  <conditionalFormatting sqref="F136:F159">
    <cfRule type="colorScale" priority="13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max"/>
        <color rgb="FFFCFCFF"/>
        <color rgb="FF63BE7B"/>
      </colorScale>
    </cfRule>
  </conditionalFormatting>
  <conditionalFormatting sqref="F171:F194">
    <cfRule type="colorScale" priority="7">
      <colorScale>
        <cfvo type="min"/>
        <cfvo type="max"/>
        <color rgb="FFFCFCFF"/>
        <color rgb="FF63BE7B"/>
      </colorScale>
    </cfRule>
  </conditionalFormatting>
  <conditionalFormatting sqref="F203:F214">
    <cfRule type="colorScale" priority="65">
      <colorScale>
        <cfvo type="min"/>
        <cfvo type="max"/>
        <color rgb="FFFCFCFF"/>
        <color rgb="FF63BE7B"/>
      </colorScale>
    </cfRule>
  </conditionalFormatting>
  <conditionalFormatting sqref="F9:G31">
    <cfRule type="colorScale" priority="37">
      <colorScale>
        <cfvo type="min"/>
        <cfvo type="max"/>
        <color rgb="FFFCFCFF"/>
        <color rgb="FF63BE7B"/>
      </colorScale>
    </cfRule>
  </conditionalFormatting>
  <conditionalFormatting sqref="F41:G63">
    <cfRule type="colorScale" priority="31">
      <colorScale>
        <cfvo type="min"/>
        <cfvo type="max"/>
        <color rgb="FFFCFCFF"/>
        <color rgb="FF63BE7B"/>
      </colorScale>
    </cfRule>
  </conditionalFormatting>
  <conditionalFormatting sqref="F73:G95">
    <cfRule type="colorScale" priority="26">
      <colorScale>
        <cfvo type="min"/>
        <cfvo type="max"/>
        <color rgb="FFFCFCFF"/>
        <color rgb="FF63BE7B"/>
      </colorScale>
    </cfRule>
  </conditionalFormatting>
  <conditionalFormatting sqref="F105:G127">
    <cfRule type="colorScale" priority="21">
      <colorScale>
        <cfvo type="min"/>
        <cfvo type="max"/>
        <color rgb="FFFCFCFF"/>
        <color rgb="FF63BE7B"/>
      </colorScale>
    </cfRule>
  </conditionalFormatting>
  <conditionalFormatting sqref="F137:G138 F139 F140:G159">
    <cfRule type="colorScale" priority="16">
      <colorScale>
        <cfvo type="min"/>
        <cfvo type="max"/>
        <color rgb="FFFCFCFF"/>
        <color rgb="FF63BE7B"/>
      </colorScale>
    </cfRule>
  </conditionalFormatting>
  <conditionalFormatting sqref="G8:G31">
    <cfRule type="colorScale" priority="35">
      <colorScale>
        <cfvo type="min"/>
        <cfvo type="max"/>
        <color rgb="FFFCFCFF"/>
        <color rgb="FFF8696B"/>
      </colorScale>
    </cfRule>
  </conditionalFormatting>
  <conditionalFormatting sqref="G40:G63">
    <cfRule type="colorScale" priority="29">
      <colorScale>
        <cfvo type="min"/>
        <cfvo type="max"/>
        <color rgb="FFFCFCFF"/>
        <color rgb="FFF8696B"/>
      </colorScale>
    </cfRule>
  </conditionalFormatting>
  <conditionalFormatting sqref="G72:G95">
    <cfRule type="colorScale" priority="24">
      <colorScale>
        <cfvo type="min"/>
        <cfvo type="max"/>
        <color rgb="FFFCFCFF"/>
        <color rgb="FFF8696B"/>
      </colorScale>
    </cfRule>
  </conditionalFormatting>
  <conditionalFormatting sqref="G104:G127">
    <cfRule type="colorScale" priority="19">
      <colorScale>
        <cfvo type="min"/>
        <cfvo type="max"/>
        <color rgb="FFFCFCFF"/>
        <color rgb="FFF8696B"/>
      </colorScale>
    </cfRule>
  </conditionalFormatting>
  <conditionalFormatting sqref="G136:G138 G140:G159">
    <cfRule type="colorScale" priority="14">
      <colorScale>
        <cfvo type="min"/>
        <cfvo type="max"/>
        <color rgb="FFFCFCFF"/>
        <color rgb="FFF8696B"/>
      </colorScale>
    </cfRule>
  </conditionalFormatting>
  <conditionalFormatting sqref="G171:G194">
    <cfRule type="colorScale" priority="6">
      <colorScale>
        <cfvo type="min"/>
        <cfvo type="max"/>
        <color rgb="FFFCFCFF"/>
        <color rgb="FF63BE7B"/>
      </colorScale>
    </cfRule>
  </conditionalFormatting>
  <conditionalFormatting sqref="G203:G214">
    <cfRule type="colorScale" priority="64">
      <colorScale>
        <cfvo type="min"/>
        <cfvo type="max"/>
        <color rgb="FFFCFCFF"/>
        <color rgb="FF63BE7B"/>
      </colorScale>
    </cfRule>
  </conditionalFormatting>
  <conditionalFormatting sqref="H8:H31 F8:F31">
    <cfRule type="colorScale" priority="36">
      <colorScale>
        <cfvo type="min"/>
        <cfvo type="max"/>
        <color rgb="FFFCFCFF"/>
        <color rgb="FF63BE7B"/>
      </colorScale>
    </cfRule>
  </conditionalFormatting>
  <conditionalFormatting sqref="H8:H31">
    <cfRule type="colorScale" priority="32">
      <colorScale>
        <cfvo type="min"/>
        <cfvo type="max"/>
        <color rgb="FFFCFCFF"/>
        <color rgb="FF63BE7B"/>
      </colorScale>
    </cfRule>
  </conditionalFormatting>
  <conditionalFormatting sqref="H40:H63">
    <cfRule type="colorScale" priority="34">
      <colorScale>
        <cfvo type="min"/>
        <cfvo type="max"/>
        <color rgb="FFFCFCFF"/>
        <color rgb="FF63BE7B"/>
      </colorScale>
    </cfRule>
  </conditionalFormatting>
  <conditionalFormatting sqref="H72:H95">
    <cfRule type="colorScale" priority="27">
      <colorScale>
        <cfvo type="min"/>
        <cfvo type="max"/>
        <color rgb="FFFCFCFF"/>
        <color rgb="FF63BE7B"/>
      </colorScale>
    </cfRule>
  </conditionalFormatting>
  <conditionalFormatting sqref="H104:H127">
    <cfRule type="colorScale" priority="22">
      <colorScale>
        <cfvo type="min"/>
        <cfvo type="max"/>
        <color rgb="FFFCFCFF"/>
        <color rgb="FF63BE7B"/>
      </colorScale>
    </cfRule>
  </conditionalFormatting>
  <conditionalFormatting sqref="H136:H138 H140:H159 G139:H139">
    <cfRule type="colorScale" priority="17">
      <colorScale>
        <cfvo type="min"/>
        <cfvo type="max"/>
        <color rgb="FFFCFCFF"/>
        <color rgb="FF63BE7B"/>
      </colorScale>
    </cfRule>
  </conditionalFormatting>
  <conditionalFormatting sqref="H136:H159">
    <cfRule type="colorScale" priority="8">
      <colorScale>
        <cfvo type="min"/>
        <cfvo type="max"/>
        <color rgb="FFFCFCFF"/>
        <color rgb="FF63BE7B"/>
      </colorScale>
    </cfRule>
  </conditionalFormatting>
  <conditionalFormatting sqref="H171:H194">
    <cfRule type="colorScale" priority="10">
      <colorScale>
        <cfvo type="min"/>
        <cfvo type="max"/>
        <color rgb="FFFCFCFF"/>
        <color rgb="FF63BE7B"/>
      </colorScale>
    </cfRule>
  </conditionalFormatting>
  <conditionalFormatting sqref="H203:H214">
    <cfRule type="colorScale" priority="63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0" verticalDpi="0"/>
  <ignoredErrors>
    <ignoredError sqref="J32 J64 N64:O64" 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Ficili  Giorgia</dc:creator>
  <cp:lastModifiedBy>Ficili  Giorgia</cp:lastModifiedBy>
  <dcterms:created xsi:type="dcterms:W3CDTF">2023-09-21T16:22:45Z</dcterms:created>
  <dcterms:modified xsi:type="dcterms:W3CDTF">2023-11-27T23:51:24Z</dcterms:modified>
</cp:coreProperties>
</file>